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大会要項" sheetId="13" r:id="rId1"/>
    <sheet name="申込書" sheetId="10" r:id="rId2"/>
    <sheet name="選手名簿" sheetId="17" r:id="rId3"/>
    <sheet name="Sheet1" sheetId="21" state="hidden" r:id="rId4"/>
  </sheets>
  <definedNames>
    <definedName name="_xlnm.Print_Area" localSheetId="2">選手名簿!$A$2:$L$32</definedName>
    <definedName name="_xlnm.Print_Area" localSheetId="0">大会要項!$A$1:$G$40</definedName>
    <definedName name="コード">#REF!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7" i="10" l="1"/>
  <c r="E4" i="21" l="1"/>
  <c r="F4" i="21"/>
  <c r="G4" i="21"/>
  <c r="H4" i="21"/>
  <c r="I4" i="21"/>
  <c r="J4" i="21"/>
  <c r="L4" i="21"/>
  <c r="M4" i="21"/>
  <c r="P4" i="21"/>
  <c r="Q4" i="21"/>
  <c r="W4" i="21"/>
  <c r="X4" i="21"/>
  <c r="AA4" i="21"/>
  <c r="U4" i="21" l="1"/>
  <c r="Q19" i="10"/>
  <c r="J19" i="10"/>
  <c r="E6" i="17"/>
  <c r="B2" i="10"/>
  <c r="B2" i="17"/>
  <c r="BH23" i="10"/>
  <c r="BH24" i="10"/>
  <c r="BH17" i="10"/>
  <c r="BH19" i="10" s="1"/>
  <c r="Q36" i="10"/>
  <c r="J36" i="10"/>
  <c r="Q22" i="10"/>
  <c r="J22" i="10"/>
  <c r="AG4" i="21"/>
  <c r="AE4" i="21"/>
  <c r="AC4" i="21"/>
  <c r="T4" i="21" l="1"/>
  <c r="Q37" i="10"/>
  <c r="O4" i="21" s="1"/>
  <c r="BT37" i="10"/>
  <c r="AB4" i="21"/>
  <c r="C4" i="21"/>
  <c r="AF4" i="21"/>
  <c r="AD4" i="21"/>
  <c r="E5" i="17"/>
  <c r="N4" i="21"/>
  <c r="E7" i="17"/>
  <c r="I7" i="17"/>
  <c r="I6" i="17"/>
  <c r="R4" i="21"/>
  <c r="E4" i="17"/>
  <c r="BH37" i="10" l="1"/>
</calcChain>
</file>

<file path=xl/comments1.xml><?xml version="1.0" encoding="utf-8"?>
<comments xmlns="http://schemas.openxmlformats.org/spreadsheetml/2006/main">
  <authors>
    <author>ESP_SHIBATA</author>
  </authors>
  <commentList>
    <comment ref="AJ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sharedStrings.xml><?xml version="1.0" encoding="utf-8"?>
<sst xmlns="http://schemas.openxmlformats.org/spreadsheetml/2006/main" count="184" uniqueCount="141">
  <si>
    <t>団体名</t>
    <rPh sb="0" eb="2">
      <t>ダンタイ</t>
    </rPh>
    <rPh sb="2" eb="3">
      <t>メイ</t>
    </rPh>
    <phoneticPr fontId="2"/>
  </si>
  <si>
    <t>電話番号</t>
    <rPh sb="0" eb="2">
      <t>デンワ</t>
    </rPh>
    <rPh sb="2" eb="4">
      <t>バンゴウ</t>
    </rPh>
    <phoneticPr fontId="2"/>
  </si>
  <si>
    <t>携帯番号</t>
    <rPh sb="0" eb="2">
      <t>ケイタイ</t>
    </rPh>
    <rPh sb="2" eb="4">
      <t>バンゴウ</t>
    </rPh>
    <phoneticPr fontId="2"/>
  </si>
  <si>
    <t>朝食</t>
    <rPh sb="0" eb="2">
      <t>チョウショク</t>
    </rPh>
    <phoneticPr fontId="2"/>
  </si>
  <si>
    <t>夕食</t>
    <rPh sb="0" eb="2">
      <t>ユウショク</t>
    </rPh>
    <phoneticPr fontId="2"/>
  </si>
  <si>
    <t>【参加について】</t>
    <rPh sb="1" eb="3">
      <t>サンカ</t>
    </rPh>
    <phoneticPr fontId="2"/>
  </si>
  <si>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2"/>
  </si>
  <si>
    <t>※ いずれかに○をつけて下さい。</t>
    <phoneticPr fontId="2"/>
  </si>
  <si>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</si>
  <si>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</si>
  <si>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</si>
  <si>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</si>
  <si>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</si>
  <si>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</si>
  <si>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</si>
  <si>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</si>
  <si>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</si>
  <si>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</si>
  <si>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</si>
  <si>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2"/>
  </si>
  <si>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2"/>
  </si>
  <si>
    <t>参加する</t>
    <rPh sb="0" eb="2">
      <t>サンカ</t>
    </rPh>
    <phoneticPr fontId="2"/>
  </si>
  <si>
    <t>参加しない</t>
    <phoneticPr fontId="2"/>
  </si>
  <si>
    <t>参加したいが現時点ではきめられない</t>
    <phoneticPr fontId="2"/>
  </si>
  <si>
    <t>チーム
所在地</t>
    <rPh sb="4" eb="7">
      <t>ショザイチ</t>
    </rPh>
    <phoneticPr fontId="2"/>
  </si>
  <si>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2"/>
  </si>
  <si>
    <t>参加料</t>
  </si>
  <si>
    <t>引率者 １</t>
    <rPh sb="0" eb="3">
      <t>インソツシャ</t>
    </rPh>
    <phoneticPr fontId="2"/>
  </si>
  <si>
    <t>引率者 ２</t>
    <rPh sb="0" eb="3">
      <t>インソツシャ</t>
    </rPh>
    <phoneticPr fontId="2"/>
  </si>
  <si>
    <t>引率者 ３</t>
    <rPh sb="0" eb="3">
      <t>インソツシャ</t>
    </rPh>
    <phoneticPr fontId="2"/>
  </si>
  <si>
    <t>参加費合計金額</t>
    <rPh sb="0" eb="3">
      <t>サンカヒ</t>
    </rPh>
    <rPh sb="3" eb="5">
      <t>ゴウケイ</t>
    </rPh>
    <rPh sb="5" eb="7">
      <t>キンガク</t>
    </rPh>
    <phoneticPr fontId="2"/>
  </si>
  <si>
    <t>E-mail １</t>
    <phoneticPr fontId="2"/>
  </si>
  <si>
    <t>E-mail ２</t>
    <phoneticPr fontId="2"/>
  </si>
  <si>
    <t>FAX番号</t>
    <phoneticPr fontId="2"/>
  </si>
  <si>
    <t>№</t>
    <phoneticPr fontId="21"/>
  </si>
  <si>
    <t>○</t>
    <phoneticPr fontId="2"/>
  </si>
  <si>
    <t>合計</t>
    <rPh sb="0" eb="2">
      <t>ゴウケイ</t>
    </rPh>
    <phoneticPr fontId="21"/>
  </si>
  <si>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2"/>
  </si>
  <si>
    <t>延べ参加チーム数</t>
    <rPh sb="0" eb="1">
      <t>ノ</t>
    </rPh>
    <rPh sb="2" eb="4">
      <t>サンカ</t>
    </rPh>
    <rPh sb="7" eb="8">
      <t>スウ</t>
    </rPh>
    <phoneticPr fontId="2"/>
  </si>
  <si>
    <t>お茶付
600円</t>
    <rPh sb="1" eb="2">
      <t>チャ</t>
    </rPh>
    <rPh sb="2" eb="3">
      <t>ツキ</t>
    </rPh>
    <rPh sb="7" eb="8">
      <t>エン</t>
    </rPh>
    <phoneticPr fontId="2"/>
  </si>
  <si>
    <t>お茶無し
550円</t>
    <rPh sb="1" eb="2">
      <t>チャ</t>
    </rPh>
    <rPh sb="2" eb="3">
      <t>ナ</t>
    </rPh>
    <rPh sb="8" eb="9">
      <t>エン</t>
    </rPh>
    <phoneticPr fontId="2"/>
  </si>
  <si>
    <t>弁当代</t>
    <rPh sb="0" eb="2">
      <t>ベントウ</t>
    </rPh>
    <rPh sb="2" eb="3">
      <t>ダイ</t>
    </rPh>
    <phoneticPr fontId="2"/>
  </si>
  <si>
    <t>【宿泊依頼書】</t>
    <rPh sb="0" eb="1">
      <t>シュクハク</t>
    </rPh>
    <rPh sb="3" eb="6">
      <t>イライショ</t>
    </rPh>
    <phoneticPr fontId="2"/>
  </si>
  <si>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2"/>
  </si>
  <si>
    <t>宿泊人数</t>
    <rPh sb="0" eb="2">
      <t>シュクハク</t>
    </rPh>
    <rPh sb="2" eb="4">
      <t>ニンズウ</t>
    </rPh>
    <phoneticPr fontId="2"/>
  </si>
  <si>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2"/>
  </si>
  <si>
    <t>宿泊代概算金額</t>
    <rPh sb="0" eb="3">
      <t>シュクハクダイ</t>
    </rPh>
    <rPh sb="3" eb="5">
      <t>ガイサン</t>
    </rPh>
    <rPh sb="5" eb="7">
      <t>キンガク</t>
    </rPh>
    <phoneticPr fontId="2"/>
  </si>
  <si>
    <t>主　催</t>
  </si>
  <si>
    <t>期　日</t>
    <rPh sb="0" eb="1">
      <t>キ</t>
    </rPh>
    <rPh sb="2" eb="3">
      <t>ヒ</t>
    </rPh>
    <phoneticPr fontId="21"/>
  </si>
  <si>
    <t>　開会式、閉会式等の式典は行なわない。</t>
    <rPh sb="5" eb="8">
      <t>ヘイカイシキ</t>
    </rPh>
    <rPh sb="8" eb="9">
      <t>トウ</t>
    </rPh>
    <rPh sb="10" eb="12">
      <t>シキテン</t>
    </rPh>
    <phoneticPr fontId="20"/>
  </si>
  <si>
    <t>表　彰</t>
    <rPh sb="0" eb="1">
      <t>ヒョウ</t>
    </rPh>
    <rPh sb="2" eb="3">
      <t>アキラ</t>
    </rPh>
    <phoneticPr fontId="20"/>
  </si>
  <si>
    <t>　表彰は行わない。</t>
    <rPh sb="1" eb="3">
      <t>ヒョウショウ</t>
    </rPh>
    <rPh sb="4" eb="5">
      <t>オコナ</t>
    </rPh>
    <phoneticPr fontId="20"/>
  </si>
  <si>
    <t>NPO法人スポーツクラブ</t>
    <rPh sb="3" eb="5">
      <t>ホウジン</t>
    </rPh>
    <phoneticPr fontId="2"/>
  </si>
  <si>
    <t>エスペランサ熊本</t>
    <rPh sb="6" eb="8">
      <t>クマモト</t>
    </rPh>
    <phoneticPr fontId="2"/>
  </si>
  <si>
    <t>大会要項</t>
    <rPh sb="0" eb="2">
      <t>タイカイ</t>
    </rPh>
    <phoneticPr fontId="2"/>
  </si>
  <si>
    <t>申込方法
〆切日</t>
    <rPh sb="2" eb="4">
      <t>ホウホウ</t>
    </rPh>
    <rPh sb="7" eb="8">
      <t>ヒ</t>
    </rPh>
    <phoneticPr fontId="2"/>
  </si>
  <si>
    <t>個</t>
    <rPh sb="0" eb="1">
      <t>コ</t>
    </rPh>
    <phoneticPr fontId="21"/>
  </si>
  <si>
    <t>名</t>
    <rPh sb="0" eb="1">
      <t>メイ</t>
    </rPh>
    <phoneticPr fontId="21"/>
  </si>
  <si>
    <t>チーム</t>
    <phoneticPr fontId="21"/>
  </si>
  <si>
    <t>NPO法人スポーツクラブ・エスペランサ熊本</t>
    <rPh sb="3" eb="5">
      <t>ホウジン</t>
    </rPh>
    <phoneticPr fontId="4"/>
  </si>
  <si>
    <t>宿泊人数内訳</t>
    <rPh sb="0" eb="2">
      <t>シュクハク</t>
    </rPh>
    <rPh sb="2" eb="4">
      <t>ニンズウ</t>
    </rPh>
    <rPh sb="4" eb="6">
      <t>ウチワケ</t>
    </rPh>
    <phoneticPr fontId="2"/>
  </si>
  <si>
    <t>指導者</t>
    <rPh sb="0" eb="3">
      <t>シドウシャ</t>
    </rPh>
    <phoneticPr fontId="21"/>
  </si>
  <si>
    <t>その他</t>
    <rPh sb="2" eb="3">
      <t>タ</t>
    </rPh>
    <phoneticPr fontId="21"/>
  </si>
  <si>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1"/>
  </si>
  <si>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2"/>
  </si>
  <si>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2"/>
  </si>
  <si>
    <t>選手</t>
    <rPh sb="0" eb="2">
      <t>センシュ</t>
    </rPh>
    <phoneticPr fontId="21"/>
  </si>
  <si>
    <t>　・熊本地震からの復興をアピールし、地元に密着した大会を開催することによる地域の元気作りを目指す。</t>
    <rPh sb="2" eb="4">
      <t>クマモト</t>
    </rPh>
    <rPh sb="4" eb="6">
      <t>ジシン</t>
    </rPh>
    <rPh sb="9" eb="11">
      <t>フッコウ</t>
    </rPh>
    <phoneticPr fontId="21"/>
  </si>
  <si>
    <t>　（２）20歳以上の引率者が必ずいる事</t>
    <rPh sb="6" eb="7">
      <t>サイ</t>
    </rPh>
    <rPh sb="7" eb="9">
      <t>イジョウ</t>
    </rPh>
    <rPh sb="10" eb="13">
      <t>インソツシャ</t>
    </rPh>
    <rPh sb="14" eb="15">
      <t>カナラ</t>
    </rPh>
    <rPh sb="18" eb="19">
      <t>コト</t>
    </rPh>
    <phoneticPr fontId="2"/>
  </si>
  <si>
    <t>引率者 ２</t>
    <phoneticPr fontId="2"/>
  </si>
  <si>
    <t>引率者 ３</t>
    <phoneticPr fontId="2"/>
  </si>
  <si>
    <t>公民館などの施設</t>
    <rPh sb="0" eb="3">
      <t>コウミンカン</t>
    </rPh>
    <rPh sb="6" eb="8">
      <t>シセツ</t>
    </rPh>
    <phoneticPr fontId="2"/>
  </si>
  <si>
    <t xml:space="preserve">
１人当たり１泊２食付3800円（税込）</t>
    <phoneticPr fontId="21"/>
  </si>
  <si>
    <t>旅館・ビジネスホテルなどの施設</t>
    <rPh sb="0" eb="2">
      <t>リョカン</t>
    </rPh>
    <rPh sb="13" eb="15">
      <t>シセツ</t>
    </rPh>
    <phoneticPr fontId="2"/>
  </si>
  <si>
    <t>※入浴施設の入浴券付</t>
    <rPh sb="1" eb="3">
      <t>ニュウヨク</t>
    </rPh>
    <rPh sb="3" eb="5">
      <t>シセツ</t>
    </rPh>
    <rPh sb="6" eb="8">
      <t>ニュウヨク</t>
    </rPh>
    <rPh sb="8" eb="9">
      <t>ケン</t>
    </rPh>
    <rPh sb="9" eb="10">
      <t>ツキ</t>
    </rPh>
    <phoneticPr fontId="2"/>
  </si>
  <si>
    <t>※１泊につき10000円施設使用料が別途かかります。</t>
    <rPh sb="2" eb="3">
      <t>ハク</t>
    </rPh>
    <rPh sb="11" eb="12">
      <t>エン</t>
    </rPh>
    <rPh sb="12" eb="14">
      <t>シセツ</t>
    </rPh>
    <rPh sb="14" eb="16">
      <t>シヨウ</t>
    </rPh>
    <rPh sb="16" eb="17">
      <t>リョウ</t>
    </rPh>
    <rPh sb="18" eb="20">
      <t>ベット</t>
    </rPh>
    <phoneticPr fontId="2"/>
  </si>
  <si>
    <t>旅行代理店を紹介します。</t>
    <rPh sb="0" eb="2">
      <t>リョコウ</t>
    </rPh>
    <rPh sb="2" eb="4">
      <t>ダイリ</t>
    </rPh>
    <rPh sb="4" eb="5">
      <t>テン</t>
    </rPh>
    <rPh sb="6" eb="8">
      <t>ショウカイ</t>
    </rPh>
    <phoneticPr fontId="21"/>
  </si>
  <si>
    <t>宿泊費の支払いは旅行代理店になります。</t>
    <rPh sb="0" eb="3">
      <t>シュクハクヒ</t>
    </rPh>
    <rPh sb="4" eb="6">
      <t>シハラ</t>
    </rPh>
    <phoneticPr fontId="21"/>
  </si>
  <si>
    <t>Ver.4</t>
    <phoneticPr fontId="2"/>
  </si>
  <si>
    <r>
      <t>備考欄　※</t>
    </r>
    <r>
      <rPr>
        <sz val="8"/>
        <color theme="1"/>
        <rFont val="ＭＳ Ｐゴシック"/>
        <family val="3"/>
        <charset val="128"/>
        <scheme val="minor"/>
      </rPr>
      <t>ご要望などをお書きください（アレルギー、同一会場希望、試合時間など）</t>
    </r>
    <rPh sb="0" eb="2">
      <t>ビコウ</t>
    </rPh>
    <rPh sb="2" eb="3">
      <t>ラン</t>
    </rPh>
    <rPh sb="6" eb="8">
      <t>ヨウボウ</t>
    </rPh>
    <rPh sb="12" eb="13">
      <t>カ</t>
    </rPh>
    <rPh sb="25" eb="27">
      <t>ドウイツ</t>
    </rPh>
    <rPh sb="27" eb="29">
      <t>カイジョウ</t>
    </rPh>
    <rPh sb="29" eb="31">
      <t>キボウ</t>
    </rPh>
    <rPh sb="32" eb="34">
      <t>シアイ</t>
    </rPh>
    <rPh sb="34" eb="36">
      <t>ジカン</t>
    </rPh>
    <phoneticPr fontId="21"/>
  </si>
  <si>
    <t>宿泊人数</t>
    <rPh sb="0" eb="2">
      <t>シュクハク</t>
    </rPh>
    <rPh sb="2" eb="4">
      <t>ニンズウ</t>
    </rPh>
    <phoneticPr fontId="20"/>
  </si>
  <si>
    <t>記入
順</t>
    <rPh sb="0" eb="2">
      <t>キニュウ</t>
    </rPh>
    <rPh sb="3" eb="4">
      <t>ジュン</t>
    </rPh>
    <phoneticPr fontId="20"/>
  </si>
  <si>
    <t>チーム名（申込書記載名）</t>
    <rPh sb="5" eb="8">
      <t>モウシコミショ</t>
    </rPh>
    <rPh sb="8" eb="10">
      <t>キサイ</t>
    </rPh>
    <rPh sb="10" eb="11">
      <t>メイ</t>
    </rPh>
    <phoneticPr fontId="20"/>
  </si>
  <si>
    <t>チーム名（略名）</t>
    <rPh sb="5" eb="6">
      <t>リャク</t>
    </rPh>
    <rPh sb="6" eb="7">
      <t>メイ</t>
    </rPh>
    <phoneticPr fontId="20"/>
  </si>
  <si>
    <t>弁当</t>
    <rPh sb="0" eb="2">
      <t>ベントウ</t>
    </rPh>
    <phoneticPr fontId="20"/>
  </si>
  <si>
    <t>備考</t>
    <rPh sb="0" eb="2">
      <t>ビコウ</t>
    </rPh>
    <phoneticPr fontId="20"/>
  </si>
  <si>
    <t>九州Jr.ユース（ユース）サッカー交流戦2018</t>
    <phoneticPr fontId="41"/>
  </si>
  <si>
    <t>都道
府県</t>
    <rPh sb="0" eb="2">
      <t>トドウ</t>
    </rPh>
    <rPh sb="3" eb="5">
      <t>フケン</t>
    </rPh>
    <phoneticPr fontId="41"/>
  </si>
  <si>
    <t>U15</t>
    <phoneticPr fontId="20"/>
  </si>
  <si>
    <t>U14</t>
    <phoneticPr fontId="20"/>
  </si>
  <si>
    <t>U13</t>
    <phoneticPr fontId="20"/>
  </si>
  <si>
    <t>茶有</t>
    <rPh sb="0" eb="1">
      <t>チャ</t>
    </rPh>
    <rPh sb="1" eb="2">
      <t>アリ</t>
    </rPh>
    <phoneticPr fontId="41"/>
  </si>
  <si>
    <t>茶無</t>
    <rPh sb="0" eb="1">
      <t>チャ</t>
    </rPh>
    <rPh sb="1" eb="2">
      <t>ナシ</t>
    </rPh>
    <phoneticPr fontId="41"/>
  </si>
  <si>
    <t>夕</t>
    <rPh sb="0" eb="1">
      <t>ユウ</t>
    </rPh>
    <phoneticPr fontId="41"/>
  </si>
  <si>
    <t>朝</t>
    <rPh sb="0" eb="1">
      <t>アサ</t>
    </rPh>
    <phoneticPr fontId="41"/>
  </si>
  <si>
    <t>28日</t>
    <rPh sb="2" eb="3">
      <t>ニチ</t>
    </rPh>
    <phoneticPr fontId="41"/>
  </si>
  <si>
    <t>29日</t>
    <rPh sb="2" eb="3">
      <t>ニチ</t>
    </rPh>
    <phoneticPr fontId="41"/>
  </si>
  <si>
    <t>宿泊種別</t>
    <rPh sb="0" eb="2">
      <t>シュクハク</t>
    </rPh>
    <rPh sb="2" eb="4">
      <t>シュベツ</t>
    </rPh>
    <phoneticPr fontId="41"/>
  </si>
  <si>
    <t>選手</t>
    <rPh sb="0" eb="2">
      <t>センシュ</t>
    </rPh>
    <phoneticPr fontId="41"/>
  </si>
  <si>
    <t>引率</t>
    <rPh sb="0" eb="2">
      <t>インソツ</t>
    </rPh>
    <phoneticPr fontId="41"/>
  </si>
  <si>
    <t>合計人数</t>
    <rPh sb="0" eb="2">
      <t>ゴウケイ</t>
    </rPh>
    <rPh sb="2" eb="4">
      <t>ニンズウ</t>
    </rPh>
    <phoneticPr fontId="41"/>
  </si>
  <si>
    <t>引率者 １</t>
    <rPh sb="0" eb="3">
      <t>インソツシャ</t>
    </rPh>
    <phoneticPr fontId="42"/>
  </si>
  <si>
    <t>携帯番号１</t>
    <rPh sb="0" eb="2">
      <t>ケイタイ</t>
    </rPh>
    <rPh sb="2" eb="4">
      <t>バンゴウ</t>
    </rPh>
    <phoneticPr fontId="42"/>
  </si>
  <si>
    <t>引率者 ２</t>
    <rPh sb="0" eb="3">
      <t>インソツシャ</t>
    </rPh>
    <phoneticPr fontId="42"/>
  </si>
  <si>
    <t>携帯番号２</t>
    <rPh sb="0" eb="2">
      <t>ケイタイ</t>
    </rPh>
    <rPh sb="2" eb="4">
      <t>バンゴウ</t>
    </rPh>
    <phoneticPr fontId="42"/>
  </si>
  <si>
    <t>引率者 ３</t>
    <rPh sb="0" eb="3">
      <t>インソツシャ</t>
    </rPh>
    <phoneticPr fontId="42"/>
  </si>
  <si>
    <t>携帯番号３</t>
    <rPh sb="0" eb="2">
      <t>ケイタイ</t>
    </rPh>
    <rPh sb="2" eb="4">
      <t>バンゴウ</t>
    </rPh>
    <phoneticPr fontId="42"/>
  </si>
  <si>
    <t>「申込書」に入力した情報が自動で入力されます</t>
    <rPh sb="1" eb="4">
      <t>モウシコミショ</t>
    </rPh>
    <rPh sb="6" eb="8">
      <t>ニュウリョク</t>
    </rPh>
    <rPh sb="10" eb="12">
      <t>ジョウホウ</t>
    </rPh>
    <rPh sb="13" eb="15">
      <t>ジドウ</t>
    </rPh>
    <rPh sb="16" eb="18">
      <t>ニュウリョク</t>
    </rPh>
    <phoneticPr fontId="21"/>
  </si>
  <si>
    <t>選手氏名</t>
    <rPh sb="0" eb="2">
      <t>センシュ</t>
    </rPh>
    <rPh sb="2" eb="4">
      <t>シメイ</t>
    </rPh>
    <phoneticPr fontId="21"/>
  </si>
  <si>
    <t>　八代近郊グラウンド 他 予定</t>
    <rPh sb="1" eb="3">
      <t>ヤツシロ</t>
    </rPh>
    <rPh sb="3" eb="5">
      <t>キンコウ</t>
    </rPh>
    <rPh sb="11" eb="12">
      <t>タ</t>
    </rPh>
    <rPh sb="13" eb="15">
      <t>ヨテイ</t>
    </rPh>
    <phoneticPr fontId="20"/>
  </si>
  <si>
    <t>　相互審判でお願いします。審判服の着用は無し。アシスタントは選手でもかまわない。</t>
    <rPh sb="30" eb="32">
      <t>センシュ</t>
    </rPh>
    <phoneticPr fontId="20"/>
  </si>
  <si>
    <t>　NPO法人スポーツクラブ・エスペランサ熊本　　大会担当：山本　奨（やまもと　しょう）</t>
    <rPh sb="24" eb="26">
      <t>タイカイ</t>
    </rPh>
    <rPh sb="26" eb="28">
      <t>タントウ</t>
    </rPh>
    <rPh sb="29" eb="31">
      <t>ヤマモト</t>
    </rPh>
    <rPh sb="32" eb="33">
      <t>ススム</t>
    </rPh>
    <phoneticPr fontId="21"/>
  </si>
  <si>
    <t>　・サッカーの技術向上を図ること及び県内外のサッカーチームと親睦を深め、心身ともに健全な青少年の
　　育成を目指す。</t>
    <phoneticPr fontId="20"/>
  </si>
  <si>
    <t>　・地元に密着した大会を開催することによる地域の元気作りを目指す。</t>
    <phoneticPr fontId="21"/>
  </si>
  <si>
    <t>　NPO法人スポーツクラブ・エスペランサ熊本</t>
    <phoneticPr fontId="21"/>
  </si>
  <si>
    <t>　（２）選手交代は自由とする。但し、試合が止まり過ぎないように監督が考慮する。</t>
    <phoneticPr fontId="20"/>
  </si>
  <si>
    <t>　（１）平成30年度（財）日本サッカー協会競技規則に準ずる。</t>
    <phoneticPr fontId="20"/>
  </si>
  <si>
    <t>　（２）選手の登録は制限しない。</t>
    <phoneticPr fontId="21"/>
  </si>
  <si>
    <t>　（３）保護者の同意があり、スポーツ保険に加入していること。</t>
    <phoneticPr fontId="2"/>
  </si>
  <si>
    <t>　　　 大会側は事故・怪我等の対応は行なわない。</t>
    <phoneticPr fontId="2"/>
  </si>
  <si>
    <t>　尚、審判への抗議は厳禁とする。</t>
    <phoneticPr fontId="20"/>
  </si>
  <si>
    <t>　・小雨決行。但し、大雨・台風・災害等によりやむを得ず大会が開催できない場合は中止とする。</t>
    <phoneticPr fontId="20"/>
  </si>
  <si>
    <t>　・ゴミ等は必ずチームで持ち帰る。（大会側に注文した弁当がらのみ、大会側で回収可能）</t>
    <phoneticPr fontId="21"/>
  </si>
  <si>
    <t>　お問い合せは下記までお願いします。</t>
    <phoneticPr fontId="21"/>
  </si>
  <si>
    <r>
      <t xml:space="preserve">　TEL 0965-62-3071　FAX 0965-62-8036　　　　　携帯 </t>
    </r>
    <r>
      <rPr>
        <b/>
        <sz val="11"/>
        <color theme="1"/>
        <rFont val="ＭＳ Ｐゴシック"/>
        <family val="3"/>
        <charset val="128"/>
        <scheme val="minor"/>
      </rPr>
      <t>090-7151-8253</t>
    </r>
    <r>
      <rPr>
        <sz val="10"/>
        <color theme="1"/>
        <rFont val="ＭＳ Ｐゴシック"/>
        <family val="3"/>
        <charset val="128"/>
        <scheme val="minor"/>
      </rPr>
      <t>（山本）</t>
    </r>
    <phoneticPr fontId="20"/>
  </si>
  <si>
    <t>１人当たり１泊２食付7000円程度（税込）</t>
    <phoneticPr fontId="21"/>
  </si>
  <si>
    <t>　（１）心身ともに健康な12歳以下の男女</t>
    <rPh sb="14" eb="17">
      <t>サイイカ</t>
    </rPh>
    <phoneticPr fontId="2"/>
  </si>
  <si>
    <t>　（３）1チーム1日2～4試合を予定。</t>
    <rPh sb="9" eb="10">
      <t>ニチ</t>
    </rPh>
    <phoneticPr fontId="20"/>
  </si>
  <si>
    <t>　（１）試合時間は15 - 5 - 15（分）にて行う。</t>
    <rPh sb="4" eb="6">
      <t>シアイ</t>
    </rPh>
    <rPh sb="6" eb="8">
      <t>ジカン</t>
    </rPh>
    <phoneticPr fontId="20"/>
  </si>
  <si>
    <t>U-12</t>
    <phoneticPr fontId="2"/>
  </si>
  <si>
    <t>U-11</t>
    <phoneticPr fontId="2"/>
  </si>
  <si>
    <t>　（一社）熊本県サッカー協会</t>
    <rPh sb="2" eb="4">
      <t>イチシャ</t>
    </rPh>
    <rPh sb="5" eb="8">
      <t>クマモトケン</t>
    </rPh>
    <rPh sb="12" eb="14">
      <t>キョウカイ</t>
    </rPh>
    <phoneticPr fontId="20"/>
  </si>
  <si>
    <t>令和2年1月吉日</t>
    <rPh sb="0" eb="1">
      <t>レイ</t>
    </rPh>
    <rPh sb="1" eb="2">
      <t>ワ</t>
    </rPh>
    <rPh sb="3" eb="4">
      <t>ネン</t>
    </rPh>
    <rPh sb="5" eb="6">
      <t>ガツ</t>
    </rPh>
    <rPh sb="6" eb="8">
      <t>キチジツ</t>
    </rPh>
    <phoneticPr fontId="20"/>
  </si>
  <si>
    <t>令和2年如月エスペjr.フェスティバル</t>
    <rPh sb="0" eb="1">
      <t>レイ</t>
    </rPh>
    <rPh sb="1" eb="2">
      <t>ワ</t>
    </rPh>
    <rPh sb="3" eb="4">
      <t>ネン</t>
    </rPh>
    <rPh sb="4" eb="6">
      <t>キサラギ</t>
    </rPh>
    <phoneticPr fontId="2"/>
  </si>
  <si>
    <r>
      <t>　令和元年2月15日（土）～2月16日（日）
　</t>
    </r>
    <r>
      <rPr>
        <b/>
        <sz val="11"/>
        <color rgb="FFFF0000"/>
        <rFont val="ＭＳ Ｐゴシック"/>
        <family val="3"/>
        <charset val="128"/>
        <scheme val="minor"/>
      </rPr>
      <t>１日だけの参加もＯＫです。</t>
    </r>
    <rPh sb="1" eb="2">
      <t>レイ</t>
    </rPh>
    <rPh sb="2" eb="3">
      <t>ワ</t>
    </rPh>
    <rPh sb="3" eb="5">
      <t>ガンネン</t>
    </rPh>
    <rPh sb="6" eb="7">
      <t>ガツ</t>
    </rPh>
    <rPh sb="9" eb="10">
      <t>ニチ</t>
    </rPh>
    <rPh sb="11" eb="12">
      <t>ツチ</t>
    </rPh>
    <rPh sb="15" eb="16">
      <t>ツキ</t>
    </rPh>
    <rPh sb="18" eb="19">
      <t>ヒ</t>
    </rPh>
    <rPh sb="20" eb="21">
      <t>ヒ</t>
    </rPh>
    <rPh sb="25" eb="26">
      <t>ニチ</t>
    </rPh>
    <rPh sb="29" eb="31">
      <t>サンカ</t>
    </rPh>
    <phoneticPr fontId="20"/>
  </si>
  <si>
    <t>　1チームにつき1日4,000円（Bチームも1チームとします）</t>
    <phoneticPr fontId="20"/>
  </si>
  <si>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2月10日（月）</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ツキ</t>
    </rPh>
    <rPh sb="37" eb="38">
      <t>モウ</t>
    </rPh>
    <rPh sb="39" eb="40">
      <t>コ</t>
    </rPh>
    <rPh sb="41" eb="42">
      <t>クダ</t>
    </rPh>
    <phoneticPr fontId="2"/>
  </si>
  <si>
    <t>　メールアドレス  festivalkumamoto@yahoo.co.jp （フェスティバル申し込み用パソコンアドレス）　
　FAX番号  0965-62-8036</t>
    <rPh sb="47" eb="48">
      <t>モウ</t>
    </rPh>
    <rPh sb="49" eb="50">
      <t>コ</t>
    </rPh>
    <rPh sb="51" eb="52">
      <t>ヨウ</t>
    </rPh>
    <phoneticPr fontId="2"/>
  </si>
  <si>
    <t>U-10</t>
    <phoneticPr fontId="21"/>
  </si>
  <si>
    <t>１日20チーム程度(変更の可能性あり)</t>
    <phoneticPr fontId="20"/>
  </si>
  <si>
    <t>　大会主催者側で検討をし、2月7日（金）までに各チームへ連絡する。
　（希望通りにならない部分はご了承ください）</t>
    <rPh sb="18" eb="19">
      <t>キン</t>
    </rPh>
    <rPh sb="36" eb="38">
      <t>キボウ</t>
    </rPh>
    <rPh sb="38" eb="39">
      <t>ドオ</t>
    </rPh>
    <rPh sb="45" eb="47">
      <t>ブブン</t>
    </rPh>
    <rPh sb="49" eb="51">
      <t>リョウショウ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</si>
</sst>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quot;-&quot;;&quot;¥&quot;\-#,##0&quot;-&quot;"/>
    <numFmt numFmtId="177" formatCode="m&quot;月&quot;d&quot;日&quot;&quot;(&quot;aaa&quot;)&quot;"/>
    <numFmt numFmtId="178" formatCode="[$-411]General"/>
    <numFmt numFmtId="179" formatCode="[$￥-411]#,##0;[Red]&quot;-&quot;[$￥-411]#,##0"/>
    <numFmt numFmtId="180" formatCode="m&quot;月&quot;d&quot;日(&quot;aaa&quot;)&quot;"/>
  </numFmts>
  <fonts count="4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sz val="10"/>
      <color indexed="9"/>
      <name val="ＭＳ Ｐゴシック"/>
      <family val="3"/>
      <charset val="128"/>
    </font>
    <font>
      <sz val="10"/>
      <name val="ＭＳ Ｐゴシック"/>
      <family val="3"/>
      <charset val="128"/>
    </font>
    <font>
      <b/>
      <sz val="10"/>
      <color rgb="FFFF0000"/>
      <name val="ＭＳ Ｐゴシック"/>
      <family val="3"/>
      <charset val="128"/>
      <scheme val="minor"/>
    </font>
    <font>
      <sz val="11"/>
      <color rgb="FF000000"/>
      <name val="ＭＳ Ｐゴシック1"/>
      <family val="3"/>
      <charset val="128"/>
    </font>
    <font>
      <sz val="11"/>
      <color indexed="8"/>
      <name val="ＭＳ Ｐゴシック1"/>
      <family val="3"/>
      <charset val="128"/>
    </font>
    <font>
      <b/>
      <i/>
      <sz val="16"/>
      <color theme="1"/>
      <name val="Arial"/>
      <family val="2"/>
    </font>
    <font>
      <b/>
      <i/>
      <u/>
      <sz val="11"/>
      <color theme="1"/>
      <name val="Arial"/>
      <family val="2"/>
    </font>
    <font>
      <sz val="9"/>
      <color theme="1"/>
      <name val="ＭＳ Ｐゴシック"/>
      <family val="2"/>
      <charset val="128"/>
      <scheme val="minor"/>
    </font>
    <font>
      <sz val="6"/>
      <color theme="1"/>
      <name val="ＭＳ Ｐゴシック"/>
      <family val="2"/>
      <charset val="128"/>
      <scheme val="minor"/>
    </font>
    <font>
      <b/>
      <sz val="15"/>
      <color theme="3"/>
      <name val="ＭＳ Ｐゴシック"/>
      <family val="2"/>
      <charset val="128"/>
      <scheme val="minor"/>
    </font>
    <font>
      <sz val="11"/>
      <color rgb="FF3F3F76"/>
      <name val="ＭＳ Ｐゴシック"/>
      <family val="2"/>
      <charset val="128"/>
      <scheme val="minor"/>
    </font>
    <font>
      <sz val="11"/>
      <name val="ＭＳ Ｐゴシック"/>
      <family val="3"/>
      <charset val="128"/>
    </font>
    <font>
      <sz val="10"/>
      <name val="ＭＳ Ｐゴシック"/>
      <family val="3"/>
      <charset val="128"/>
      <scheme val="minor"/>
    </font>
    <font>
      <u/>
      <sz val="11"/>
      <color indexed="12"/>
      <name val="ＭＳ Ｐゴシック"/>
      <family val="3"/>
      <charset val="128"/>
    </font>
  </fonts>
  <fills count="10">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bgColor indexed="64"/>
      </patternFill>
    </fill>
    <fill>
      <patternFill patternType="solid">
        <fgColor theme="3" tint="0.79998168889431442"/>
        <bgColor indexed="64"/>
      </patternFill>
    </fill>
  </fills>
  <borders count="76">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theme="0"/>
      </top>
      <bottom style="double">
        <color theme="0"/>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rgb="FF000000"/>
      </left>
      <right style="medium">
        <color auto="1"/>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7" fillId="0" borderId="0">
      <alignment vertical="center"/>
    </xf>
    <xf numFmtId="0" fontId="1" fillId="0" borderId="0">
      <alignment vertical="center"/>
    </xf>
    <xf numFmtId="178" fontId="35" fillId="0" borderId="0">
      <alignment vertical="center"/>
    </xf>
    <xf numFmtId="0" fontId="36" fillId="0" borderId="0">
      <alignment vertical="center"/>
    </xf>
    <xf numFmtId="0" fontId="37" fillId="0" borderId="0">
      <alignment horizontal="center" vertical="center"/>
    </xf>
    <xf numFmtId="0" fontId="37" fillId="0" borderId="0">
      <alignment horizontal="center" vertical="center" textRotation="90"/>
    </xf>
    <xf numFmtId="0" fontId="38" fillId="0" borderId="0">
      <alignment vertical="center"/>
    </xf>
    <xf numFmtId="179" fontId="38" fillId="0" borderId="0">
      <alignment vertical="center"/>
    </xf>
    <xf numFmtId="0" fontId="43" fillId="0" borderId="0">
      <alignment vertical="center"/>
    </xf>
    <xf numFmtId="0" fontId="45" fillId="0" borderId="0" applyNumberFormat="0" applyFill="0" applyBorder="0" applyAlignment="0" applyProtection="0">
      <alignment vertical="center"/>
    </xf>
  </cellStyleXfs>
  <cellXfs count="265">
    <xf numFmtId="0" fontId="0" fillId="0" borderId="0" xfId="0">
      <alignment vertical="center"/>
    </xf>
    <xf numFmtId="56" fontId="12" fillId="0" borderId="0" xfId="0" applyNumberFormat="1" applyFont="1">
      <alignment vertical="center"/>
    </xf>
    <xf numFmtId="56" fontId="12" fillId="0" borderId="0" xfId="0" quotePrefix="1" applyNumberFormat="1" applyFont="1">
      <alignment vertical="center"/>
    </xf>
    <xf numFmtId="0" fontId="0" fillId="0" borderId="0" xfId="0" applyAlignment="1">
      <alignment horizontal="right" vertical="center"/>
    </xf>
    <xf numFmtId="0" fontId="0" fillId="0" borderId="0" xfId="0" applyAlignment="1">
      <alignment vertical="top"/>
    </xf>
    <xf numFmtId="56" fontId="0" fillId="0" borderId="0" xfId="0" quotePrefix="1" applyNumberFormat="1">
      <alignment vertical="center"/>
    </xf>
    <xf numFmtId="0" fontId="12" fillId="0" borderId="0" xfId="0" applyFont="1" applyAlignment="1">
      <alignment horizontal="left" vertical="center"/>
    </xf>
    <xf numFmtId="0" fontId="14" fillId="0" borderId="0" xfId="0" applyFont="1">
      <alignment vertical="center"/>
    </xf>
    <xf numFmtId="0" fontId="11" fillId="0" borderId="0" xfId="0" applyFont="1" applyAlignment="1">
      <alignment horizontal="center" vertical="center"/>
    </xf>
    <xf numFmtId="0" fontId="10" fillId="0" borderId="0" xfId="0" applyFont="1">
      <alignment vertical="center"/>
    </xf>
    <xf numFmtId="0" fontId="14" fillId="0" borderId="0" xfId="0" applyFont="1" applyAlignment="1">
      <alignment horizontal="right" vertical="center"/>
    </xf>
    <xf numFmtId="0" fontId="0" fillId="0" borderId="0" xfId="3" applyFont="1">
      <alignment vertical="center"/>
    </xf>
    <xf numFmtId="0" fontId="8" fillId="0" borderId="0" xfId="0" applyFont="1">
      <alignment vertical="center"/>
    </xf>
    <xf numFmtId="56" fontId="0" fillId="0" borderId="0" xfId="0" quotePrefix="1" applyNumberFormat="1" applyAlignment="1">
      <alignment horizontal="center" vertical="center"/>
    </xf>
    <xf numFmtId="0" fontId="0" fillId="0" borderId="1" xfId="0" applyBorder="1" applyAlignment="1">
      <alignment horizontal="center" vertical="center"/>
    </xf>
    <xf numFmtId="0" fontId="19" fillId="0" borderId="0" xfId="3" applyFont="1" applyAlignment="1">
      <alignment vertical="top"/>
    </xf>
    <xf numFmtId="0" fontId="22" fillId="0" borderId="0" xfId="0" applyFont="1" applyAlignment="1">
      <alignment horizontal="left" vertical="center" wrapText="1"/>
    </xf>
    <xf numFmtId="0" fontId="0" fillId="0" borderId="0" xfId="0"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9" fillId="0" borderId="0" xfId="3" applyFont="1" applyAlignment="1"/>
    <xf numFmtId="0" fontId="18" fillId="0" borderId="0" xfId="3" applyFont="1" applyAlignment="1">
      <alignment vertical="top"/>
    </xf>
    <xf numFmtId="0" fontId="7" fillId="0" borderId="0" xfId="0" applyFont="1">
      <alignment vertical="center"/>
    </xf>
    <xf numFmtId="0" fontId="13" fillId="0" borderId="31" xfId="0" applyFont="1" applyBorder="1" applyAlignment="1">
      <alignment horizontal="justify" vertical="center" wrapText="1"/>
    </xf>
    <xf numFmtId="0" fontId="13" fillId="0" borderId="33" xfId="0" applyFont="1" applyBorder="1" applyAlignment="1">
      <alignment horizontal="justify" vertical="center" wrapText="1"/>
    </xf>
    <xf numFmtId="0" fontId="15" fillId="0" borderId="21" xfId="0" applyFont="1" applyBorder="1" applyAlignment="1">
      <alignment horizontal="center" vertical="center" wrapText="1"/>
    </xf>
    <xf numFmtId="0" fontId="15" fillId="0" borderId="20" xfId="0" applyFont="1" applyBorder="1" applyAlignment="1">
      <alignment horizontal="justify" vertical="center" wrapText="1"/>
    </xf>
    <xf numFmtId="0" fontId="15" fillId="0" borderId="19"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18" xfId="0" applyFont="1" applyBorder="1" applyAlignment="1">
      <alignment horizontal="justify" vertical="center" wrapText="1"/>
    </xf>
    <xf numFmtId="0" fontId="24" fillId="0" borderId="31" xfId="0" applyFont="1" applyBorder="1" applyAlignment="1">
      <alignment horizontal="justify" vertical="center" wrapText="1"/>
    </xf>
    <xf numFmtId="0" fontId="15" fillId="0" borderId="33" xfId="0" applyFont="1" applyBorder="1" applyAlignment="1">
      <alignment horizontal="justify" vertical="center" wrapText="1"/>
    </xf>
    <xf numFmtId="0" fontId="14" fillId="0" borderId="0" xfId="0" applyFont="1" applyAlignment="1">
      <alignment vertical="top"/>
    </xf>
    <xf numFmtId="0" fontId="0" fillId="0" borderId="0" xfId="0" applyAlignment="1">
      <alignment horizontal="left" vertical="center"/>
    </xf>
    <xf numFmtId="0" fontId="13" fillId="0" borderId="0" xfId="0" applyFont="1">
      <alignment vertical="center"/>
    </xf>
    <xf numFmtId="0" fontId="15" fillId="0" borderId="0" xfId="0" applyFont="1">
      <alignment vertical="center"/>
    </xf>
    <xf numFmtId="0" fontId="32" fillId="0" borderId="0" xfId="0" applyFont="1" applyAlignment="1">
      <alignment vertical="top"/>
    </xf>
    <xf numFmtId="56" fontId="15" fillId="0" borderId="0" xfId="0" applyNumberFormat="1" applyFont="1" applyAlignment="1"/>
    <xf numFmtId="0" fontId="16" fillId="0" borderId="0" xfId="0" applyFont="1" applyAlignment="1">
      <alignment horizontal="right" vertical="center"/>
    </xf>
    <xf numFmtId="0" fontId="0" fillId="9" borderId="0" xfId="0" applyFill="1">
      <alignment vertical="center"/>
    </xf>
    <xf numFmtId="0" fontId="11" fillId="9" borderId="0" xfId="0" applyFont="1" applyFill="1">
      <alignment vertical="center"/>
    </xf>
    <xf numFmtId="0" fontId="7" fillId="9" borderId="0" xfId="0" applyFont="1" applyFill="1">
      <alignment vertical="center"/>
    </xf>
    <xf numFmtId="0" fontId="19" fillId="9" borderId="0" xfId="3" applyFont="1" applyFill="1" applyAlignment="1"/>
    <xf numFmtId="0" fontId="18" fillId="9" borderId="0" xfId="3" applyFont="1" applyFill="1" applyAlignment="1">
      <alignment vertical="top"/>
    </xf>
    <xf numFmtId="0" fontId="23" fillId="9" borderId="0" xfId="0" applyFont="1" applyFill="1" applyAlignment="1">
      <alignment horizontal="center" vertical="center"/>
    </xf>
    <xf numFmtId="0" fontId="30" fillId="0" borderId="0" xfId="0" applyFont="1" applyAlignment="1">
      <alignment horizontal="center" vertical="center" wrapText="1"/>
    </xf>
    <xf numFmtId="0" fontId="15" fillId="0" borderId="0" xfId="0" applyFont="1" applyAlignment="1">
      <alignment horizontal="left"/>
    </xf>
    <xf numFmtId="0" fontId="8" fillId="0" borderId="25" xfId="2" applyFill="1" applyBorder="1">
      <alignment vertical="center"/>
    </xf>
    <xf numFmtId="0" fontId="16" fillId="0" borderId="0" xfId="0" applyFont="1" applyAlignment="1" applyProtection="1">
      <alignment horizontal="right" vertical="center"/>
      <protection locked="0"/>
    </xf>
    <xf numFmtId="0" fontId="0" fillId="0" borderId="0" xfId="0" applyAlignment="1">
      <alignment vertical="center" shrinkToFit="1"/>
    </xf>
    <xf numFmtId="0" fontId="13" fillId="0" borderId="0" xfId="0" applyFont="1" applyAlignment="1">
      <alignment vertical="center" shrinkToFit="1"/>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52"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1" fillId="0" borderId="0" xfId="4">
      <alignment vertical="center"/>
    </xf>
    <xf numFmtId="180" fontId="39" fillId="0" borderId="11" xfId="4" applyNumberFormat="1" applyFont="1" applyBorder="1" applyAlignment="1">
      <alignment horizontal="centerContinuous" vertical="center"/>
    </xf>
    <xf numFmtId="0" fontId="39" fillId="0" borderId="5" xfId="4" applyFont="1" applyBorder="1" applyAlignment="1">
      <alignment horizontal="centerContinuous" vertical="center"/>
    </xf>
    <xf numFmtId="0" fontId="39" fillId="0" borderId="6" xfId="4" applyFont="1" applyBorder="1" applyAlignment="1">
      <alignment horizontal="centerContinuous" vertical="center"/>
    </xf>
    <xf numFmtId="177" fontId="1" fillId="0" borderId="49" xfId="4" applyNumberFormat="1" applyBorder="1" applyAlignment="1">
      <alignment horizontal="center" vertical="center"/>
    </xf>
    <xf numFmtId="177" fontId="1" fillId="0" borderId="0" xfId="4" applyNumberFormat="1" applyAlignment="1">
      <alignment horizontal="center" vertical="center"/>
    </xf>
    <xf numFmtId="177" fontId="1" fillId="0" borderId="65" xfId="4" applyNumberFormat="1" applyBorder="1" applyAlignment="1">
      <alignment horizontal="center" vertical="center"/>
    </xf>
    <xf numFmtId="0" fontId="1" fillId="0" borderId="0" xfId="4" applyAlignment="1">
      <alignment horizontal="center" vertical="center"/>
    </xf>
    <xf numFmtId="0" fontId="1" fillId="0" borderId="66" xfId="4" applyBorder="1" applyAlignment="1">
      <alignment horizontal="center" vertical="center" shrinkToFit="1"/>
    </xf>
    <xf numFmtId="0" fontId="1" fillId="0" borderId="50" xfId="4" applyBorder="1" applyAlignment="1">
      <alignment horizontal="center" vertical="center" shrinkToFit="1"/>
    </xf>
    <xf numFmtId="0" fontId="1" fillId="0" borderId="71" xfId="4" applyBorder="1">
      <alignment vertical="center"/>
    </xf>
    <xf numFmtId="0" fontId="40" fillId="0" borderId="71" xfId="4" applyFont="1" applyBorder="1">
      <alignment vertical="center"/>
    </xf>
    <xf numFmtId="0" fontId="1" fillId="0" borderId="71" xfId="4" applyBorder="1" applyAlignment="1">
      <alignment vertical="center" shrinkToFit="1"/>
    </xf>
    <xf numFmtId="0" fontId="1" fillId="0" borderId="59" xfId="4" applyBorder="1">
      <alignment vertical="center"/>
    </xf>
    <xf numFmtId="0" fontId="1" fillId="0" borderId="71" xfId="4" applyBorder="1" applyAlignment="1">
      <alignment horizontal="center" vertical="center"/>
    </xf>
    <xf numFmtId="0" fontId="1" fillId="0" borderId="59" xfId="4" applyBorder="1" applyAlignment="1">
      <alignment horizontal="center" vertical="center"/>
    </xf>
    <xf numFmtId="0" fontId="1" fillId="0" borderId="60" xfId="4" applyBorder="1" applyAlignment="1">
      <alignment horizontal="center" vertical="center"/>
    </xf>
    <xf numFmtId="0" fontId="1" fillId="0" borderId="72" xfId="4" applyBorder="1">
      <alignment vertical="center"/>
    </xf>
    <xf numFmtId="0" fontId="1" fillId="0" borderId="60" xfId="4" applyBorder="1">
      <alignment vertical="center"/>
    </xf>
    <xf numFmtId="0" fontId="1" fillId="0" borderId="2" xfId="4" applyBorder="1" applyAlignment="1">
      <alignment horizontal="center" vertical="center" shrinkToFit="1"/>
    </xf>
    <xf numFmtId="0" fontId="1" fillId="0" borderId="0" xfId="4" applyAlignment="1">
      <alignment vertical="center" shrinkToFit="1"/>
    </xf>
    <xf numFmtId="0" fontId="1" fillId="0" borderId="67" xfId="4" applyBorder="1" applyAlignment="1">
      <alignment horizontal="center" vertical="center" shrinkToFit="1"/>
    </xf>
    <xf numFmtId="0" fontId="1" fillId="0" borderId="68" xfId="4" applyBorder="1" applyAlignment="1">
      <alignment horizontal="center" vertical="center" shrinkToFit="1"/>
    </xf>
    <xf numFmtId="0" fontId="1" fillId="0" borderId="65" xfId="4" applyBorder="1" applyAlignment="1">
      <alignment horizontal="center" vertical="center" shrinkToFit="1"/>
    </xf>
    <xf numFmtId="0" fontId="1" fillId="0" borderId="69" xfId="4" applyBorder="1" applyAlignment="1">
      <alignment horizontal="center" vertical="center" shrinkToFit="1"/>
    </xf>
    <xf numFmtId="0" fontId="1" fillId="0" borderId="49" xfId="4" applyBorder="1" applyAlignment="1">
      <alignment horizontal="center" vertical="center" shrinkToFit="1"/>
    </xf>
    <xf numFmtId="0" fontId="1" fillId="0" borderId="70" xfId="4" applyBorder="1" applyAlignment="1">
      <alignment horizontal="center" vertical="center" shrinkToFit="1"/>
    </xf>
    <xf numFmtId="0" fontId="30" fillId="0" borderId="35" xfId="0" applyFont="1" applyBorder="1" applyAlignment="1">
      <alignment horizontal="center" vertical="center" wrapText="1"/>
    </xf>
    <xf numFmtId="0" fontId="13" fillId="0" borderId="73" xfId="0" applyFont="1" applyBorder="1" applyAlignment="1">
      <alignment horizontal="justify" vertical="center" wrapText="1"/>
    </xf>
    <xf numFmtId="0" fontId="44" fillId="0" borderId="20" xfId="0" applyFont="1" applyBorder="1" applyAlignment="1">
      <alignment horizontal="justify"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5" xfId="0" applyFont="1" applyBorder="1" applyAlignment="1">
      <alignment horizontal="justify" vertical="center" wrapText="1"/>
    </xf>
    <xf numFmtId="177" fontId="0" fillId="0" borderId="35" xfId="0" quotePrefix="1" applyNumberFormat="1" applyBorder="1" applyAlignment="1">
      <alignment horizontal="center" vertical="center" shrinkToFit="1"/>
    </xf>
    <xf numFmtId="177" fontId="0" fillId="0" borderId="0" xfId="0" quotePrefix="1" applyNumberFormat="1" applyAlignment="1">
      <alignment horizontal="center" vertical="center" shrinkToFit="1"/>
    </xf>
    <xf numFmtId="0" fontId="16" fillId="0" borderId="0" xfId="0" applyFont="1" applyAlignment="1" applyProtection="1">
      <alignment horizontal="center" vertical="center"/>
      <protection locked="0"/>
    </xf>
    <xf numFmtId="0" fontId="31" fillId="0" borderId="0" xfId="0" applyFont="1" applyAlignment="1" applyProtection="1">
      <alignment horizontal="right" vertical="center"/>
      <protection locked="0"/>
    </xf>
    <xf numFmtId="0" fontId="13" fillId="0" borderId="0" xfId="0" applyFont="1" applyAlignment="1">
      <alignment horizontal="left"/>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1" fillId="9" borderId="0" xfId="0" applyFont="1" applyFill="1" applyAlignment="1">
      <alignment horizontal="center" shrinkToFit="1"/>
    </xf>
    <xf numFmtId="0" fontId="23" fillId="9" borderId="0" xfId="0" applyFont="1" applyFill="1" applyAlignment="1">
      <alignment horizontal="center" shrinkToFit="1"/>
    </xf>
    <xf numFmtId="0" fontId="11" fillId="9" borderId="0" xfId="0" applyFont="1" applyFill="1" applyAlignment="1">
      <alignment horizontal="center" vertical="top"/>
    </xf>
    <xf numFmtId="0" fontId="23" fillId="9" borderId="0" xfId="0" applyFont="1" applyFill="1" applyAlignment="1">
      <alignment horizontal="center" vertical="top"/>
    </xf>
    <xf numFmtId="0" fontId="15" fillId="0" borderId="29"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6" fillId="0" borderId="11"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5" fillId="0" borderId="5" xfId="0" applyFont="1" applyBorder="1" applyAlignment="1">
      <alignment horizontal="left"/>
    </xf>
    <xf numFmtId="0" fontId="15" fillId="0" borderId="6" xfId="0" applyFont="1" applyBorder="1" applyAlignment="1">
      <alignment horizontal="left"/>
    </xf>
    <xf numFmtId="177" fontId="0" fillId="0" borderId="0" xfId="0" quotePrefix="1" applyNumberFormat="1" applyAlignment="1">
      <alignment horizontal="center" vertical="center" shrinkToFit="1"/>
    </xf>
    <xf numFmtId="0" fontId="16" fillId="0" borderId="0" xfId="0" applyFont="1" applyAlignment="1" applyProtection="1">
      <alignment horizontal="right" vertical="center"/>
      <protection locked="0"/>
    </xf>
    <xf numFmtId="0" fontId="15" fillId="0" borderId="0" xfId="0" applyFont="1" applyAlignment="1" applyProtection="1">
      <alignment horizontal="center"/>
      <protection locked="0"/>
    </xf>
    <xf numFmtId="0" fontId="16" fillId="5" borderId="11" xfId="0" applyFont="1" applyFill="1" applyBorder="1" applyAlignment="1" applyProtection="1">
      <alignment horizontal="right" vertical="center"/>
      <protection locked="0"/>
    </xf>
    <xf numFmtId="0" fontId="16" fillId="5" borderId="5" xfId="0" applyFont="1" applyFill="1" applyBorder="1" applyAlignment="1" applyProtection="1">
      <alignment horizontal="right" vertical="center"/>
      <protection locked="0"/>
    </xf>
    <xf numFmtId="0" fontId="15" fillId="5" borderId="5" xfId="0" applyFont="1" applyFill="1" applyBorder="1" applyAlignment="1">
      <alignment horizontal="left"/>
    </xf>
    <xf numFmtId="0" fontId="15" fillId="5" borderId="6" xfId="0" applyFont="1" applyFill="1" applyBorder="1" applyAlignment="1">
      <alignment horizontal="left"/>
    </xf>
    <xf numFmtId="0" fontId="16" fillId="0" borderId="35" xfId="0" applyFont="1" applyBorder="1" applyAlignment="1" applyProtection="1">
      <alignment horizontal="right" vertical="center"/>
      <protection locked="0"/>
    </xf>
    <xf numFmtId="0" fontId="13" fillId="0" borderId="0" xfId="0" applyFont="1" applyAlignment="1">
      <alignment horizontal="center" shrinkToFit="1"/>
    </xf>
    <xf numFmtId="0" fontId="16" fillId="0" borderId="0" xfId="0" applyFont="1" applyAlignment="1" applyProtection="1">
      <alignment horizontal="right" vertical="center"/>
      <protection hidden="1"/>
    </xf>
    <xf numFmtId="0" fontId="13" fillId="0" borderId="5" xfId="0" applyFont="1" applyBorder="1" applyAlignment="1">
      <alignment horizontal="center" shrinkToFit="1"/>
    </xf>
    <xf numFmtId="0" fontId="13" fillId="0" borderId="6" xfId="0" applyFont="1" applyBorder="1" applyAlignment="1">
      <alignment horizontal="center" shrinkToFit="1"/>
    </xf>
    <xf numFmtId="0" fontId="13" fillId="6" borderId="5" xfId="0" applyFont="1" applyFill="1" applyBorder="1" applyAlignment="1">
      <alignment horizontal="center" shrinkToFit="1"/>
    </xf>
    <xf numFmtId="0" fontId="13" fillId="6" borderId="6" xfId="0" applyFont="1" applyFill="1" applyBorder="1" applyAlignment="1">
      <alignment horizontal="center" shrinkToFit="1"/>
    </xf>
    <xf numFmtId="177" fontId="0" fillId="0" borderId="28" xfId="0" quotePrefix="1" applyNumberFormat="1" applyBorder="1" applyAlignment="1">
      <alignment horizontal="center" vertical="center" shrinkToFit="1"/>
    </xf>
    <xf numFmtId="0" fontId="16" fillId="6" borderId="11" xfId="0" applyFont="1" applyFill="1" applyBorder="1" applyAlignment="1" applyProtection="1">
      <alignment horizontal="right" vertical="center"/>
      <protection hidden="1"/>
    </xf>
    <xf numFmtId="0" fontId="16" fillId="6" borderId="5" xfId="0" applyFont="1" applyFill="1" applyBorder="1" applyAlignment="1" applyProtection="1">
      <alignment horizontal="right" vertical="center"/>
      <protection hidden="1"/>
    </xf>
    <xf numFmtId="0" fontId="17" fillId="0" borderId="11"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27" xfId="0" applyBorder="1" applyAlignment="1">
      <alignment horizontal="center" vertical="center"/>
    </xf>
    <xf numFmtId="0" fontId="15" fillId="0" borderId="28" xfId="0" applyFont="1" applyBorder="1" applyAlignment="1">
      <alignment horizontal="center" vertical="center" wrapText="1"/>
    </xf>
    <xf numFmtId="0" fontId="15" fillId="0" borderId="28" xfId="0" applyFont="1" applyBorder="1" applyAlignment="1">
      <alignment horizontal="center" vertical="center"/>
    </xf>
    <xf numFmtId="0" fontId="13" fillId="0" borderId="8" xfId="0" applyFont="1" applyBorder="1" applyAlignment="1">
      <alignment horizontal="left" vertical="top" shrinkToFit="1"/>
    </xf>
    <xf numFmtId="0" fontId="13" fillId="0" borderId="9" xfId="0" applyFont="1" applyBorder="1" applyAlignment="1">
      <alignment horizontal="left" vertical="top" shrinkToFit="1"/>
    </xf>
    <xf numFmtId="0" fontId="13" fillId="0" borderId="10" xfId="0" applyFont="1" applyBorder="1" applyAlignment="1">
      <alignment horizontal="left" vertical="top" shrinkToFit="1"/>
    </xf>
    <xf numFmtId="0" fontId="0" fillId="0" borderId="28" xfId="0" applyBorder="1" applyAlignment="1">
      <alignment horizontal="center" vertical="center" wrapText="1"/>
    </xf>
    <xf numFmtId="0" fontId="0" fillId="0" borderId="28" xfId="0" applyBorder="1" applyAlignment="1">
      <alignment horizontal="center" vertical="center"/>
    </xf>
    <xf numFmtId="0" fontId="16" fillId="4" borderId="28" xfId="0" applyFont="1"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7" fontId="0" fillId="0" borderId="11" xfId="0" quotePrefix="1" applyNumberFormat="1" applyBorder="1" applyAlignment="1">
      <alignment horizontal="center" vertical="center" shrinkToFit="1"/>
    </xf>
    <xf numFmtId="177" fontId="0" fillId="0" borderId="5" xfId="0" quotePrefix="1" applyNumberFormat="1" applyBorder="1" applyAlignment="1">
      <alignment horizontal="center" vertical="center" shrinkToFit="1"/>
    </xf>
    <xf numFmtId="177" fontId="0" fillId="0" borderId="6" xfId="0" quotePrefix="1" applyNumberFormat="1" applyBorder="1" applyAlignment="1">
      <alignment horizontal="center" vertical="center" shrinkToFi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177" fontId="0" fillId="0" borderId="35" xfId="0" quotePrefix="1" applyNumberFormat="1" applyBorder="1" applyAlignment="1">
      <alignment horizontal="center" vertical="center" shrinkToFit="1"/>
    </xf>
    <xf numFmtId="0" fontId="16" fillId="0" borderId="35" xfId="0" applyFont="1" applyBorder="1" applyAlignment="1" applyProtection="1">
      <alignment horizontal="right" vertical="center"/>
      <protection hidden="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6" xfId="0" applyFont="1" applyBorder="1" applyAlignment="1" applyProtection="1">
      <alignment horizontal="center" vertical="center"/>
      <protection locked="0" hidden="1"/>
    </xf>
    <xf numFmtId="0" fontId="10" fillId="0" borderId="47" xfId="0" applyFont="1" applyBorder="1" applyAlignment="1" applyProtection="1">
      <alignment horizontal="center" vertical="center"/>
      <protection locked="0" hidden="1"/>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0" fillId="0" borderId="13"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23" fillId="9" borderId="0" xfId="0" applyFont="1" applyFill="1" applyAlignment="1">
      <alignment horizontal="center" vertical="center"/>
    </xf>
    <xf numFmtId="0" fontId="8" fillId="2" borderId="25" xfId="1" applyBorder="1" applyAlignment="1">
      <alignment horizontal="center" vertical="center" shrinkToFit="1"/>
    </xf>
    <xf numFmtId="176" fontId="9" fillId="2" borderId="26" xfId="1" applyNumberFormat="1" applyFont="1" applyBorder="1" applyAlignment="1" applyProtection="1">
      <alignment horizontal="center" vertical="center"/>
      <protection hidden="1"/>
    </xf>
    <xf numFmtId="0" fontId="8" fillId="3" borderId="48" xfId="2" applyBorder="1" applyAlignment="1">
      <alignment horizontal="center" vertical="center" shrinkToFit="1"/>
    </xf>
    <xf numFmtId="176" fontId="9" fillId="3" borderId="26" xfId="2" applyNumberFormat="1" applyFont="1" applyBorder="1" applyAlignment="1" applyProtection="1">
      <alignment horizontal="center" vertical="center"/>
      <protection hidden="1"/>
    </xf>
    <xf numFmtId="0" fontId="8" fillId="7" borderId="25" xfId="2" applyFill="1" applyBorder="1" applyAlignment="1">
      <alignment horizontal="center" vertical="center"/>
    </xf>
    <xf numFmtId="176" fontId="9" fillId="7" borderId="48" xfId="2" applyNumberFormat="1" applyFont="1" applyFill="1" applyBorder="1" applyAlignment="1" applyProtection="1">
      <alignment horizontal="center" vertical="center"/>
      <protection hidden="1"/>
    </xf>
    <xf numFmtId="176" fontId="9" fillId="7" borderId="26" xfId="2" applyNumberFormat="1" applyFont="1" applyFill="1" applyBorder="1" applyAlignment="1" applyProtection="1">
      <alignment horizontal="center" vertical="center"/>
      <protection hidden="1"/>
    </xf>
    <xf numFmtId="0" fontId="12" fillId="0" borderId="28" xfId="0" applyFont="1" applyBorder="1" applyAlignment="1" applyProtection="1">
      <alignment horizontal="center" vertical="center"/>
      <protection locked="0" hidden="1"/>
    </xf>
    <xf numFmtId="0" fontId="15" fillId="0" borderId="28" xfId="0" applyFont="1" applyBorder="1" applyAlignment="1" applyProtection="1">
      <alignment horizontal="center" vertical="center" shrinkToFit="1"/>
      <protection locked="0" hidden="1"/>
    </xf>
    <xf numFmtId="0" fontId="12" fillId="0" borderId="51" xfId="0" applyFont="1" applyBorder="1" applyAlignment="1" applyProtection="1">
      <alignment horizontal="center" vertical="center"/>
      <protection locked="0" hidden="1"/>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11" fillId="0" borderId="28" xfId="0" applyFont="1" applyBorder="1" applyAlignment="1" applyProtection="1">
      <alignment horizontal="center" vertical="center"/>
      <protection locked="0" hidden="1"/>
    </xf>
    <xf numFmtId="0" fontId="8" fillId="8" borderId="25" xfId="2" applyFill="1" applyBorder="1" applyAlignment="1">
      <alignment horizontal="center" vertical="center" shrinkToFit="1"/>
    </xf>
    <xf numFmtId="0" fontId="8" fillId="3" borderId="48" xfId="2" applyBorder="1" applyAlignment="1" applyProtection="1">
      <alignment horizontal="center" vertical="center"/>
      <protection hidden="1"/>
    </xf>
    <xf numFmtId="0" fontId="34" fillId="0" borderId="35" xfId="0" applyFont="1" applyBorder="1" applyAlignment="1" applyProtection="1">
      <alignment horizontal="left" vertical="top" wrapText="1"/>
      <protection locked="0"/>
    </xf>
    <xf numFmtId="0" fontId="34" fillId="0" borderId="0" xfId="0" applyFont="1" applyAlignment="1" applyProtection="1">
      <alignment horizontal="left" vertical="top" wrapText="1"/>
      <protection locked="0"/>
    </xf>
    <xf numFmtId="0" fontId="34" fillId="0" borderId="36" xfId="0" applyFont="1" applyBorder="1" applyAlignment="1" applyProtection="1">
      <alignment horizontal="left" vertical="top" wrapText="1"/>
      <protection locked="0"/>
    </xf>
    <xf numFmtId="0" fontId="34" fillId="0" borderId="8"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34" fillId="0" borderId="10" xfId="0" applyFont="1" applyBorder="1" applyAlignment="1" applyProtection="1">
      <alignment horizontal="left" vertical="top" wrapText="1"/>
      <protection locked="0"/>
    </xf>
    <xf numFmtId="0" fontId="29" fillId="0" borderId="0" xfId="3" applyFont="1" applyAlignment="1">
      <alignment horizontal="center" vertical="center" wrapText="1"/>
    </xf>
    <xf numFmtId="0" fontId="15" fillId="0" borderId="53" xfId="0" applyFont="1" applyBorder="1" applyAlignment="1">
      <alignment horizontal="left" vertical="center" shrinkToFi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0" fontId="13" fillId="0" borderId="35" xfId="0" applyFont="1" applyBorder="1" applyAlignment="1">
      <alignment horizontal="left" vertical="center" shrinkToFit="1"/>
    </xf>
    <xf numFmtId="0" fontId="13" fillId="0" borderId="0" xfId="0" applyFont="1" applyAlignment="1">
      <alignment horizontal="left" vertical="center" shrinkToFit="1"/>
    </xf>
    <xf numFmtId="0" fontId="13" fillId="0" borderId="36" xfId="0" applyFont="1" applyBorder="1" applyAlignment="1">
      <alignment horizontal="left" vertical="center" shrinkToFit="1"/>
    </xf>
    <xf numFmtId="0" fontId="0" fillId="0" borderId="2" xfId="0" applyBorder="1">
      <alignment vertical="center"/>
    </xf>
    <xf numFmtId="0" fontId="0" fillId="0" borderId="1" xfId="0" applyBorder="1">
      <alignment vertical="center"/>
    </xf>
    <xf numFmtId="0" fontId="0" fillId="0" borderId="7" xfId="0" applyBorder="1">
      <alignment vertical="center"/>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0" xfId="0" applyFont="1" applyAlignment="1">
      <alignment horizontal="center" vertical="center" wrapText="1"/>
    </xf>
    <xf numFmtId="0" fontId="30" fillId="0" borderId="36"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13" fillId="0" borderId="41"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2"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35" xfId="0" applyFont="1" applyBorder="1" applyAlignment="1">
      <alignment horizontal="center" vertical="center" textRotation="255" shrinkToFit="1"/>
    </xf>
    <xf numFmtId="0" fontId="13" fillId="0" borderId="36"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31" fillId="0" borderId="14" xfId="0" applyFont="1" applyBorder="1" applyAlignment="1" applyProtection="1">
      <alignment horizontal="right" vertical="center"/>
      <protection locked="0"/>
    </xf>
    <xf numFmtId="0" fontId="31" fillId="0" borderId="15" xfId="0" applyFont="1" applyBorder="1" applyAlignment="1" applyProtection="1">
      <alignment horizontal="right" vertical="center"/>
      <protection locked="0"/>
    </xf>
    <xf numFmtId="0" fontId="13" fillId="0" borderId="15" xfId="0" applyFont="1" applyBorder="1" applyAlignment="1">
      <alignment horizontal="left"/>
    </xf>
    <xf numFmtId="0" fontId="13" fillId="0" borderId="16" xfId="0" applyFont="1" applyBorder="1" applyAlignment="1">
      <alignment horizontal="left"/>
    </xf>
    <xf numFmtId="0" fontId="31" fillId="0" borderId="38" xfId="0" applyFont="1" applyBorder="1" applyAlignment="1" applyProtection="1">
      <alignment horizontal="right" vertical="center"/>
      <protection locked="0"/>
    </xf>
    <xf numFmtId="0" fontId="31" fillId="0" borderId="39" xfId="0" applyFont="1" applyBorder="1" applyAlignment="1" applyProtection="1">
      <alignment horizontal="right" vertical="center"/>
      <protection locked="0"/>
    </xf>
    <xf numFmtId="0" fontId="13" fillId="0" borderId="39" xfId="0" applyFont="1" applyBorder="1" applyAlignment="1">
      <alignment horizontal="left"/>
    </xf>
    <xf numFmtId="0" fontId="13" fillId="0" borderId="40" xfId="0" applyFont="1" applyBorder="1" applyAlignment="1">
      <alignment horizontal="left"/>
    </xf>
    <xf numFmtId="0" fontId="31" fillId="0" borderId="41" xfId="0" applyFont="1" applyBorder="1" applyAlignment="1" applyProtection="1">
      <alignment horizontal="right" vertical="center"/>
      <protection locked="0"/>
    </xf>
    <xf numFmtId="0" fontId="31" fillId="0" borderId="37" xfId="0" applyFont="1" applyBorder="1" applyAlignment="1" applyProtection="1">
      <alignment horizontal="right" vertical="center"/>
      <protection locked="0"/>
    </xf>
    <xf numFmtId="0" fontId="13" fillId="0" borderId="37" xfId="0" applyFont="1" applyBorder="1" applyAlignment="1">
      <alignment horizontal="left"/>
    </xf>
    <xf numFmtId="0" fontId="13" fillId="0" borderId="42" xfId="0" applyFont="1" applyBorder="1" applyAlignment="1">
      <alignment horizontal="left"/>
    </xf>
    <xf numFmtId="0" fontId="28" fillId="0" borderId="0" xfId="0" applyFont="1" applyAlignment="1">
      <alignment horizontal="left" vertical="center"/>
    </xf>
    <xf numFmtId="0" fontId="12" fillId="0" borderId="63" xfId="0" applyFont="1" applyBorder="1" applyAlignment="1">
      <alignment horizontal="center" vertical="center"/>
    </xf>
    <xf numFmtId="0" fontId="12" fillId="0" borderId="6" xfId="0" applyFont="1" applyBorder="1" applyAlignment="1">
      <alignment horizontal="center" vertical="center"/>
    </xf>
    <xf numFmtId="0" fontId="11" fillId="0" borderId="6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6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1" fillId="0" borderId="12" xfId="4" applyBorder="1" applyAlignment="1">
      <alignment horizontal="center" vertical="center"/>
    </xf>
    <xf numFmtId="0" fontId="1" fillId="0" borderId="64" xfId="4" applyBorder="1" applyAlignment="1">
      <alignment horizontal="center" vertical="center"/>
    </xf>
    <xf numFmtId="180" fontId="39" fillId="0" borderId="11" xfId="4" applyNumberFormat="1" applyFont="1" applyBorder="1" applyAlignment="1">
      <alignment horizontal="center" vertical="center"/>
    </xf>
    <xf numFmtId="180" fontId="39" fillId="0" borderId="5" xfId="4" applyNumberFormat="1" applyFont="1" applyBorder="1" applyAlignment="1">
      <alignment horizontal="center" vertical="center"/>
    </xf>
    <xf numFmtId="180" fontId="39" fillId="0" borderId="6" xfId="4" applyNumberFormat="1" applyFont="1" applyBorder="1" applyAlignment="1">
      <alignment horizontal="center" vertical="center"/>
    </xf>
    <xf numFmtId="0" fontId="40" fillId="0" borderId="28" xfId="4" applyFont="1" applyBorder="1" applyAlignment="1">
      <alignment horizontal="center" vertical="center" wrapText="1"/>
    </xf>
    <xf numFmtId="0" fontId="30" fillId="0" borderId="49" xfId="4" applyFont="1" applyBorder="1" applyAlignment="1">
      <alignment horizontal="center" vertical="center" wrapText="1"/>
    </xf>
    <xf numFmtId="0" fontId="30" fillId="0" borderId="28" xfId="4" applyFont="1" applyBorder="1" applyAlignment="1">
      <alignment horizontal="center" vertical="center" wrapText="1"/>
    </xf>
    <xf numFmtId="0" fontId="30" fillId="0" borderId="49" xfId="4" applyFont="1" applyBorder="1" applyAlignment="1">
      <alignment horizontal="center" vertical="center"/>
    </xf>
    <xf numFmtId="0" fontId="1" fillId="0" borderId="28" xfId="4" applyBorder="1" applyAlignment="1">
      <alignment horizontal="center" vertical="center"/>
    </xf>
    <xf numFmtId="0" fontId="1" fillId="0" borderId="49" xfId="4" applyBorder="1" applyAlignment="1">
      <alignment horizontal="center" vertical="center"/>
    </xf>
  </cellXfs>
  <cellStyles count="13">
    <cellStyle name="60% - アクセント 1" xfId="1" builtinId="32"/>
    <cellStyle name="Excel Built-in Normal" xfId="5"/>
    <cellStyle name="Excel Built-in Normal 1" xfId="6"/>
    <cellStyle name="Heading" xfId="7"/>
    <cellStyle name="Heading1" xfId="8"/>
    <cellStyle name="Result" xfId="9"/>
    <cellStyle name="Result2" xfId="10"/>
    <cellStyle name="アクセント 3" xfId="2" builtinId="37"/>
    <cellStyle name="ハイパーリンク" xfId="12"/>
    <cellStyle name="標準" xfId="0" builtinId="0"/>
    <cellStyle name="標準 2" xfId="3"/>
    <cellStyle name="標準 3" xfId="4"/>
    <cellStyle name="標準 3 2" xfId="11"/>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36</xdr:row>
      <xdr:rowOff>19051</xdr:rowOff>
    </xdr:from>
    <xdr:to>
      <xdr:col>3</xdr:col>
      <xdr:colOff>744855</xdr:colOff>
      <xdr:row>38</xdr:row>
      <xdr:rowOff>28576</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2438400</xdr:colOff>
      <xdr:row>35</xdr:row>
      <xdr:rowOff>9525</xdr:rowOff>
    </xdr:from>
    <xdr:to>
      <xdr:col>4</xdr:col>
      <xdr:colOff>5419725</xdr:colOff>
      <xdr:row>38</xdr:row>
      <xdr:rowOff>171450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924300" y="9410700"/>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3</xdr:row>
      <xdr:rowOff>57150</xdr:rowOff>
    </xdr:from>
    <xdr:to>
      <xdr:col>13</xdr:col>
      <xdr:colOff>238125</xdr:colOff>
      <xdr:row>7</xdr:row>
      <xdr:rowOff>0</xdr:rowOff>
    </xdr:to>
    <xdr:sp macro="" textlink="">
      <xdr:nvSpPr>
        <xdr:cNvPr id="2" name="右中かっこ 1">
          <a:extLst>
            <a:ext uri="{FF2B5EF4-FFF2-40B4-BE49-F238E27FC236}">
              <a16:creationId xmlns:a16="http://schemas.microsoft.com/office/drawing/2014/main" xmlns="" id="{00000000-0008-0000-0200-000002000000}"/>
            </a:ext>
          </a:extLst>
        </xdr:cNvPr>
        <xdr:cNvSpPr/>
      </xdr:nvSpPr>
      <xdr:spPr>
        <a:xfrm>
          <a:off x="7800975" y="723900"/>
          <a:ext cx="114300" cy="1466850"/>
        </a:xfrm>
        <a:prstGeom prst="rightBrace">
          <a:avLst/>
        </a:pr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zoomScaleNormal="100" workbookViewId="0">
      <selection activeCell="C2" sqref="C2:E2"/>
    </sheetView>
  </sheetViews>
  <sheetFormatPr defaultRowHeight="13.5"/>
  <cols>
    <col min="1" max="1" width="1.5" customWidth="1"/>
    <col min="2" max="2" width="3" customWidth="1"/>
    <col min="3" max="3" width="3.625" bestFit="1" customWidth="1"/>
    <col min="4" max="4" width="11.375" customWidth="1"/>
    <col min="5" max="5" width="74" customWidth="1"/>
    <col min="6" max="6" width="3" customWidth="1"/>
    <col min="7" max="7" width="1.5" customWidth="1"/>
  </cols>
  <sheetData>
    <row r="1" spans="1:8" ht="25.5" customHeight="1">
      <c r="A1" s="40"/>
      <c r="B1" s="40"/>
      <c r="C1" s="100" t="s">
        <v>133</v>
      </c>
      <c r="D1" s="101"/>
      <c r="E1" s="101"/>
      <c r="F1" s="40"/>
      <c r="G1" s="40"/>
    </row>
    <row r="2" spans="1:8" ht="25.5" customHeight="1">
      <c r="A2" s="40"/>
      <c r="B2" s="40"/>
      <c r="C2" s="102" t="s">
        <v>54</v>
      </c>
      <c r="D2" s="103"/>
      <c r="E2" s="103"/>
      <c r="F2" s="40"/>
      <c r="G2" s="40"/>
    </row>
    <row r="3" spans="1:8" ht="18.75">
      <c r="A3" s="40"/>
      <c r="C3" s="8"/>
      <c r="D3" s="8"/>
      <c r="E3" s="8"/>
      <c r="G3" s="40"/>
    </row>
    <row r="4" spans="1:8" s="22" customFormat="1" ht="14.25" thickBot="1">
      <c r="A4" s="42"/>
      <c r="E4" s="3" t="s">
        <v>132</v>
      </c>
      <c r="G4" s="42"/>
    </row>
    <row r="5" spans="1:8" s="22" customFormat="1" ht="32.25" customHeight="1">
      <c r="A5" s="42"/>
      <c r="C5" s="104">
        <v>1</v>
      </c>
      <c r="D5" s="106" t="s">
        <v>8</v>
      </c>
      <c r="E5" s="23" t="s">
        <v>112</v>
      </c>
      <c r="G5" s="42"/>
    </row>
    <row r="6" spans="1:8" s="22" customFormat="1" ht="21.75" customHeight="1">
      <c r="A6" s="42"/>
      <c r="C6" s="105"/>
      <c r="D6" s="99"/>
      <c r="E6" s="88" t="s">
        <v>113</v>
      </c>
      <c r="G6" s="42"/>
    </row>
    <row r="7" spans="1:8" s="22" customFormat="1" ht="21.75" customHeight="1" thickBot="1">
      <c r="A7" s="42"/>
      <c r="C7" s="108"/>
      <c r="D7" s="109"/>
      <c r="E7" s="24" t="s">
        <v>67</v>
      </c>
      <c r="G7" s="42"/>
    </row>
    <row r="8" spans="1:8" s="22" customFormat="1" ht="21.75" customHeight="1" thickBot="1">
      <c r="A8" s="42"/>
      <c r="C8" s="25">
        <v>2</v>
      </c>
      <c r="D8" s="25" t="s">
        <v>47</v>
      </c>
      <c r="E8" s="26" t="s">
        <v>114</v>
      </c>
      <c r="G8" s="42"/>
    </row>
    <row r="9" spans="1:8" s="22" customFormat="1" ht="21.75" customHeight="1" thickBot="1">
      <c r="A9" s="42"/>
      <c r="C9" s="25">
        <v>3</v>
      </c>
      <c r="D9" s="25" t="s">
        <v>19</v>
      </c>
      <c r="E9" s="89" t="s">
        <v>131</v>
      </c>
      <c r="G9" s="42"/>
      <c r="H9"/>
    </row>
    <row r="10" spans="1:8" s="22" customFormat="1" ht="37.5" customHeight="1" thickBot="1">
      <c r="A10" s="42"/>
      <c r="C10" s="25">
        <v>4</v>
      </c>
      <c r="D10" s="25" t="s">
        <v>48</v>
      </c>
      <c r="E10" s="26" t="s">
        <v>134</v>
      </c>
      <c r="G10" s="42"/>
    </row>
    <row r="11" spans="1:8" s="22" customFormat="1" ht="18.75" customHeight="1" thickBot="1">
      <c r="A11" s="42"/>
      <c r="C11" s="25">
        <v>5</v>
      </c>
      <c r="D11" s="25" t="s">
        <v>9</v>
      </c>
      <c r="E11" s="26" t="s">
        <v>109</v>
      </c>
      <c r="G11" s="42"/>
    </row>
    <row r="12" spans="1:8" s="22" customFormat="1" ht="18.75" customHeight="1" thickBot="1">
      <c r="A12" s="42"/>
      <c r="C12" s="25">
        <v>6</v>
      </c>
      <c r="D12" s="25" t="s">
        <v>10</v>
      </c>
      <c r="E12" s="27" t="s">
        <v>49</v>
      </c>
      <c r="G12" s="42"/>
    </row>
    <row r="13" spans="1:8" s="22" customFormat="1" ht="18.75" customHeight="1">
      <c r="A13" s="42"/>
      <c r="C13" s="98">
        <v>7</v>
      </c>
      <c r="D13" s="110" t="s">
        <v>11</v>
      </c>
      <c r="E13" s="28" t="s">
        <v>128</v>
      </c>
      <c r="G13" s="42"/>
    </row>
    <row r="14" spans="1:8" s="22" customFormat="1" ht="18.75" customHeight="1">
      <c r="A14" s="42"/>
      <c r="C14" s="99"/>
      <c r="D14" s="111"/>
      <c r="E14" s="29" t="s">
        <v>115</v>
      </c>
      <c r="G14" s="42"/>
    </row>
    <row r="15" spans="1:8" s="22" customFormat="1" ht="18.75" customHeight="1" thickBot="1">
      <c r="A15" s="42"/>
      <c r="C15" s="99"/>
      <c r="D15" s="111"/>
      <c r="E15" s="29" t="s">
        <v>127</v>
      </c>
      <c r="G15" s="42"/>
    </row>
    <row r="16" spans="1:8" s="22" customFormat="1" ht="18.75" customHeight="1" thickBot="1">
      <c r="A16" s="42"/>
      <c r="C16" s="90">
        <v>8</v>
      </c>
      <c r="D16" s="91" t="s">
        <v>10</v>
      </c>
      <c r="E16" s="92" t="s">
        <v>49</v>
      </c>
      <c r="G16" s="42"/>
    </row>
    <row r="17" spans="1:7" s="22" customFormat="1" ht="18.75" customHeight="1">
      <c r="A17" s="42"/>
      <c r="C17" s="99">
        <v>9</v>
      </c>
      <c r="D17" s="99" t="s">
        <v>12</v>
      </c>
      <c r="E17" s="27" t="s">
        <v>116</v>
      </c>
      <c r="G17" s="42"/>
    </row>
    <row r="18" spans="1:7" s="22" customFormat="1" ht="18.75" customHeight="1" thickBot="1">
      <c r="A18" s="42"/>
      <c r="C18" s="107"/>
      <c r="D18" s="107"/>
      <c r="E18" s="26" t="s">
        <v>117</v>
      </c>
      <c r="G18" s="42"/>
    </row>
    <row r="19" spans="1:7" s="22" customFormat="1" ht="18.75" customHeight="1">
      <c r="A19" s="42"/>
      <c r="C19" s="98">
        <v>10</v>
      </c>
      <c r="D19" s="98" t="s">
        <v>13</v>
      </c>
      <c r="E19" s="27" t="s">
        <v>126</v>
      </c>
      <c r="G19" s="42"/>
    </row>
    <row r="20" spans="1:7" s="22" customFormat="1" ht="18.75" customHeight="1">
      <c r="A20" s="42"/>
      <c r="C20" s="99"/>
      <c r="D20" s="99"/>
      <c r="E20" s="27" t="s">
        <v>68</v>
      </c>
      <c r="G20" s="42"/>
    </row>
    <row r="21" spans="1:7" s="22" customFormat="1" ht="18.75" customHeight="1">
      <c r="A21" s="42"/>
      <c r="C21" s="99"/>
      <c r="D21" s="99"/>
      <c r="E21" s="27" t="s">
        <v>118</v>
      </c>
      <c r="G21" s="42"/>
    </row>
    <row r="22" spans="1:7" s="22" customFormat="1" ht="18.75" customHeight="1" thickBot="1">
      <c r="A22" s="42"/>
      <c r="C22" s="107"/>
      <c r="D22" s="107"/>
      <c r="E22" s="26" t="s">
        <v>119</v>
      </c>
      <c r="G22" s="42"/>
    </row>
    <row r="23" spans="1:7" s="22" customFormat="1" ht="18.75" customHeight="1" thickBot="1">
      <c r="A23" s="42"/>
      <c r="C23" s="25">
        <v>11</v>
      </c>
      <c r="D23" s="25" t="s">
        <v>26</v>
      </c>
      <c r="E23" s="26" t="s">
        <v>135</v>
      </c>
      <c r="G23" s="42"/>
    </row>
    <row r="24" spans="1:7" s="22" customFormat="1" ht="18.75" customHeight="1" thickBot="1">
      <c r="A24" s="42"/>
      <c r="C24" s="25">
        <v>12</v>
      </c>
      <c r="D24" s="25" t="s">
        <v>14</v>
      </c>
      <c r="E24" s="26" t="s">
        <v>139</v>
      </c>
      <c r="G24" s="42"/>
    </row>
    <row r="25" spans="1:7" s="22" customFormat="1" ht="30.75" customHeight="1" thickBot="1">
      <c r="A25" s="42"/>
      <c r="C25" s="25">
        <v>13</v>
      </c>
      <c r="D25" s="25" t="s">
        <v>15</v>
      </c>
      <c r="E25" s="26" t="s">
        <v>140</v>
      </c>
      <c r="G25" s="42"/>
    </row>
    <row r="26" spans="1:7" s="22" customFormat="1" ht="18.75" customHeight="1">
      <c r="A26" s="42"/>
      <c r="C26" s="98">
        <v>14</v>
      </c>
      <c r="D26" s="98" t="s">
        <v>16</v>
      </c>
      <c r="E26" s="30" t="s">
        <v>110</v>
      </c>
      <c r="G26" s="42"/>
    </row>
    <row r="27" spans="1:7" s="22" customFormat="1" ht="18.75" customHeight="1" thickBot="1">
      <c r="A27" s="42"/>
      <c r="C27" s="107"/>
      <c r="D27" s="107"/>
      <c r="E27" s="26" t="s">
        <v>120</v>
      </c>
      <c r="G27" s="42"/>
    </row>
    <row r="28" spans="1:7" s="22" customFormat="1" ht="18.75" customHeight="1" thickBot="1">
      <c r="A28" s="42"/>
      <c r="C28" s="25">
        <v>15</v>
      </c>
      <c r="D28" s="25" t="s">
        <v>50</v>
      </c>
      <c r="E28" s="26" t="s">
        <v>51</v>
      </c>
      <c r="G28" s="42"/>
    </row>
    <row r="29" spans="1:7" s="22" customFormat="1" ht="18.75" customHeight="1">
      <c r="A29" s="42"/>
      <c r="C29" s="98">
        <v>16</v>
      </c>
      <c r="D29" s="98" t="s">
        <v>17</v>
      </c>
      <c r="E29" s="27" t="s">
        <v>121</v>
      </c>
      <c r="G29" s="42"/>
    </row>
    <row r="30" spans="1:7" s="22" customFormat="1" ht="18.75" customHeight="1" thickBot="1">
      <c r="A30" s="42"/>
      <c r="C30" s="99"/>
      <c r="D30" s="99"/>
      <c r="E30" s="27" t="s">
        <v>122</v>
      </c>
      <c r="G30" s="42"/>
    </row>
    <row r="31" spans="1:7" ht="18.75" customHeight="1">
      <c r="A31" s="40"/>
      <c r="C31" s="104">
        <v>17</v>
      </c>
      <c r="D31" s="106" t="s">
        <v>55</v>
      </c>
      <c r="E31" s="31" t="s">
        <v>136</v>
      </c>
      <c r="G31" s="40"/>
    </row>
    <row r="32" spans="1:7" ht="36" customHeight="1" thickBot="1">
      <c r="A32" s="40"/>
      <c r="C32" s="105"/>
      <c r="D32" s="99"/>
      <c r="E32" s="32" t="s">
        <v>137</v>
      </c>
      <c r="G32" s="40"/>
    </row>
    <row r="33" spans="1:21" s="22" customFormat="1" ht="18.75" customHeight="1">
      <c r="A33" s="42"/>
      <c r="C33" s="98">
        <v>18</v>
      </c>
      <c r="D33" s="98" t="s">
        <v>18</v>
      </c>
      <c r="E33" s="27" t="s">
        <v>123</v>
      </c>
      <c r="G33" s="42"/>
    </row>
    <row r="34" spans="1:21" s="22" customFormat="1" ht="18.75" customHeight="1">
      <c r="A34" s="42"/>
      <c r="C34" s="99"/>
      <c r="D34" s="99"/>
      <c r="E34" s="27" t="s">
        <v>111</v>
      </c>
      <c r="G34" s="42"/>
    </row>
    <row r="35" spans="1:21" s="22" customFormat="1" ht="18.75" customHeight="1" thickBot="1">
      <c r="A35" s="42"/>
      <c r="C35" s="107"/>
      <c r="D35" s="107"/>
      <c r="E35" s="26" t="s">
        <v>124</v>
      </c>
      <c r="G35" s="42"/>
    </row>
    <row r="36" spans="1:21" ht="11.25" customHeight="1">
      <c r="A36" s="40"/>
      <c r="G36" s="40"/>
    </row>
    <row r="37" spans="1:21" ht="19.5" customHeight="1">
      <c r="A37" s="40"/>
      <c r="E37" s="20" t="s">
        <v>52</v>
      </c>
      <c r="F37" s="20"/>
      <c r="G37" s="43"/>
      <c r="H37" s="20"/>
      <c r="I37" s="20"/>
      <c r="J37" s="20"/>
      <c r="K37" s="20"/>
      <c r="L37" s="20"/>
      <c r="M37" s="20"/>
      <c r="N37" s="20"/>
      <c r="O37" s="20"/>
      <c r="P37" s="20"/>
      <c r="Q37" s="20"/>
      <c r="R37" s="20"/>
      <c r="S37" s="20"/>
      <c r="T37" s="20"/>
      <c r="U37" s="20"/>
    </row>
    <row r="38" spans="1:21" ht="29.25" customHeight="1">
      <c r="A38" s="40"/>
      <c r="E38" s="21" t="s">
        <v>53</v>
      </c>
      <c r="F38" s="20"/>
      <c r="G38" s="43"/>
      <c r="H38" s="20"/>
      <c r="I38" s="20"/>
      <c r="J38" s="20"/>
      <c r="K38" s="20"/>
      <c r="L38" s="20"/>
      <c r="M38" s="20"/>
      <c r="N38" s="20"/>
      <c r="O38" s="20"/>
      <c r="P38" s="20"/>
      <c r="Q38" s="20"/>
      <c r="R38" s="20"/>
      <c r="S38" s="20"/>
      <c r="T38" s="20"/>
      <c r="U38" s="20"/>
    </row>
    <row r="39" spans="1:21" ht="18.75" customHeight="1">
      <c r="A39" s="40"/>
      <c r="F39" s="21"/>
      <c r="G39" s="44"/>
      <c r="H39" s="21"/>
      <c r="I39" s="21"/>
      <c r="J39" s="21"/>
      <c r="K39" s="21"/>
      <c r="L39" s="21"/>
      <c r="M39" s="21"/>
      <c r="N39" s="21"/>
      <c r="O39" s="21"/>
      <c r="P39" s="21"/>
      <c r="Q39" s="21"/>
      <c r="R39" s="21"/>
      <c r="S39" s="21"/>
      <c r="T39" s="21"/>
      <c r="U39" s="21"/>
    </row>
    <row r="40" spans="1:21" ht="9" customHeight="1">
      <c r="A40" s="40"/>
      <c r="B40" s="40"/>
      <c r="C40" s="40"/>
      <c r="D40" s="40"/>
      <c r="E40" s="44"/>
      <c r="F40" s="44"/>
      <c r="G40" s="44"/>
      <c r="H40" s="21"/>
      <c r="I40" s="21"/>
      <c r="J40" s="21"/>
      <c r="K40" s="21"/>
      <c r="L40" s="21"/>
      <c r="M40" s="21"/>
      <c r="N40" s="21"/>
      <c r="O40" s="21"/>
      <c r="P40" s="21"/>
      <c r="Q40" s="21"/>
      <c r="R40" s="21"/>
      <c r="S40" s="21"/>
      <c r="T40" s="21"/>
      <c r="U40" s="21"/>
    </row>
  </sheetData>
  <mergeCells count="18">
    <mergeCell ref="C33:C35"/>
    <mergeCell ref="D33:D35"/>
    <mergeCell ref="C5:C7"/>
    <mergeCell ref="D5:D7"/>
    <mergeCell ref="C13:C15"/>
    <mergeCell ref="D13:D15"/>
    <mergeCell ref="C17:C18"/>
    <mergeCell ref="D17:D18"/>
    <mergeCell ref="C19:C22"/>
    <mergeCell ref="D19:D22"/>
    <mergeCell ref="C26:C27"/>
    <mergeCell ref="D26:D27"/>
    <mergeCell ref="C29:C30"/>
    <mergeCell ref="D29:D30"/>
    <mergeCell ref="C1:E1"/>
    <mergeCell ref="C2:E2"/>
    <mergeCell ref="C31:C32"/>
    <mergeCell ref="D31:D32"/>
  </mergeCells>
  <phoneticPr fontId="21"/>
  <pageMargins left="0.48" right="0.12" top="0.56000000000000005" bottom="0.47"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53"/>
  <sheetViews>
    <sheetView showGridLines="0" topLeftCell="C1" zoomScaleNormal="100" workbookViewId="0">
      <selection activeCell="C48" sqref="C48:BP48"/>
    </sheetView>
  </sheetViews>
  <sheetFormatPr defaultRowHeight="13.5"/>
  <cols>
    <col min="1" max="61" width="1.5" customWidth="1"/>
    <col min="62" max="62" width="1.75" customWidth="1"/>
    <col min="63" max="72" width="1.5" customWidth="1"/>
  </cols>
  <sheetData>
    <row r="1" spans="1:71">
      <c r="B1" s="7"/>
      <c r="C1" s="7"/>
      <c r="BR1" s="10" t="s">
        <v>78</v>
      </c>
    </row>
    <row r="2" spans="1:71" ht="27" customHeight="1">
      <c r="A2" s="40"/>
      <c r="B2" s="175" t="str">
        <f>大会要項!C1&amp;"　参加申込書"</f>
        <v>令和2年如月エスペjr.フェスティバル　参加申込書</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41"/>
    </row>
    <row r="3" spans="1:71" ht="12" customHeight="1">
      <c r="A3" s="40"/>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BR3" s="40"/>
    </row>
    <row r="4" spans="1:71" ht="24" customHeight="1">
      <c r="A4" s="40"/>
      <c r="C4" s="136" t="s">
        <v>0</v>
      </c>
      <c r="D4" s="137"/>
      <c r="E4" s="137"/>
      <c r="F4" s="137"/>
      <c r="G4" s="137"/>
      <c r="H4" s="137"/>
      <c r="I4" s="13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R4" s="40"/>
    </row>
    <row r="5" spans="1:71" ht="24" customHeight="1">
      <c r="A5" s="40"/>
      <c r="C5" s="161" t="s">
        <v>24</v>
      </c>
      <c r="D5" s="162"/>
      <c r="E5" s="162"/>
      <c r="F5" s="162"/>
      <c r="G5" s="162"/>
      <c r="H5" s="162"/>
      <c r="I5" s="163"/>
      <c r="J5" s="171"/>
      <c r="K5" s="172"/>
      <c r="L5" s="173"/>
      <c r="M5" s="173"/>
      <c r="N5" s="173"/>
      <c r="O5" s="173"/>
      <c r="P5" s="173"/>
      <c r="Q5" s="173"/>
      <c r="R5" s="174"/>
      <c r="S5" s="186"/>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R5" s="40"/>
    </row>
    <row r="6" spans="1:71" ht="24" customHeight="1">
      <c r="A6" s="40"/>
      <c r="C6" s="164"/>
      <c r="D6" s="165"/>
      <c r="E6" s="165"/>
      <c r="F6" s="165"/>
      <c r="G6" s="165"/>
      <c r="H6" s="165"/>
      <c r="I6" s="166"/>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R6" s="40"/>
    </row>
    <row r="7" spans="1:71" ht="24" customHeight="1">
      <c r="A7" s="40"/>
      <c r="C7" s="148" t="s">
        <v>1</v>
      </c>
      <c r="D7" s="148"/>
      <c r="E7" s="148"/>
      <c r="F7" s="148"/>
      <c r="G7" s="148"/>
      <c r="H7" s="148"/>
      <c r="I7" s="148"/>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48" t="s">
        <v>31</v>
      </c>
      <c r="AK7" s="148"/>
      <c r="AL7" s="148"/>
      <c r="AM7" s="148"/>
      <c r="AN7" s="148"/>
      <c r="AO7" s="148"/>
      <c r="AP7" s="148"/>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R7" s="40"/>
    </row>
    <row r="8" spans="1:71" ht="24" customHeight="1">
      <c r="A8" s="40"/>
      <c r="C8" s="148" t="s">
        <v>33</v>
      </c>
      <c r="D8" s="148"/>
      <c r="E8" s="148"/>
      <c r="F8" s="148"/>
      <c r="G8" s="148"/>
      <c r="H8" s="148"/>
      <c r="I8" s="148"/>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48" t="s">
        <v>32</v>
      </c>
      <c r="AK8" s="148"/>
      <c r="AL8" s="148"/>
      <c r="AM8" s="148"/>
      <c r="AN8" s="148"/>
      <c r="AO8" s="148"/>
      <c r="AP8" s="148"/>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R8" s="40"/>
    </row>
    <row r="9" spans="1:71" ht="24" customHeight="1">
      <c r="A9" s="40"/>
      <c r="C9" s="167" t="s">
        <v>27</v>
      </c>
      <c r="D9" s="167"/>
      <c r="E9" s="167"/>
      <c r="F9" s="167"/>
      <c r="G9" s="167"/>
      <c r="H9" s="167"/>
      <c r="I9" s="167"/>
      <c r="J9" s="169"/>
      <c r="K9" s="169"/>
      <c r="L9" s="169"/>
      <c r="M9" s="169"/>
      <c r="N9" s="169"/>
      <c r="O9" s="169"/>
      <c r="P9" s="169"/>
      <c r="Q9" s="169"/>
      <c r="R9" s="169"/>
      <c r="S9" s="169"/>
      <c r="T9" s="169"/>
      <c r="U9" s="169"/>
      <c r="V9" s="169"/>
      <c r="W9" s="169"/>
      <c r="X9" s="169"/>
      <c r="Y9" s="167" t="s">
        <v>69</v>
      </c>
      <c r="Z9" s="167"/>
      <c r="AA9" s="167"/>
      <c r="AB9" s="167"/>
      <c r="AC9" s="167"/>
      <c r="AD9" s="167"/>
      <c r="AE9" s="167"/>
      <c r="AF9" s="169"/>
      <c r="AG9" s="169"/>
      <c r="AH9" s="169"/>
      <c r="AI9" s="169"/>
      <c r="AJ9" s="169"/>
      <c r="AK9" s="169"/>
      <c r="AL9" s="169"/>
      <c r="AM9" s="169"/>
      <c r="AN9" s="169"/>
      <c r="AO9" s="169"/>
      <c r="AP9" s="169"/>
      <c r="AQ9" s="169"/>
      <c r="AR9" s="169"/>
      <c r="AS9" s="169"/>
      <c r="AT9" s="169"/>
      <c r="AU9" s="167" t="s">
        <v>70</v>
      </c>
      <c r="AV9" s="167"/>
      <c r="AW9" s="167"/>
      <c r="AX9" s="167"/>
      <c r="AY9" s="167"/>
      <c r="AZ9" s="167"/>
      <c r="BA9" s="167"/>
      <c r="BB9" s="169"/>
      <c r="BC9" s="169"/>
      <c r="BD9" s="169"/>
      <c r="BE9" s="169"/>
      <c r="BF9" s="169"/>
      <c r="BG9" s="169"/>
      <c r="BH9" s="169"/>
      <c r="BI9" s="169"/>
      <c r="BJ9" s="169"/>
      <c r="BK9" s="169"/>
      <c r="BL9" s="169"/>
      <c r="BM9" s="169"/>
      <c r="BN9" s="169"/>
      <c r="BO9" s="169"/>
      <c r="BP9" s="169"/>
      <c r="BR9" s="40"/>
    </row>
    <row r="10" spans="1:71" ht="24" customHeight="1">
      <c r="A10" s="40"/>
      <c r="C10" s="168" t="s">
        <v>2</v>
      </c>
      <c r="D10" s="168"/>
      <c r="E10" s="168"/>
      <c r="F10" s="168"/>
      <c r="G10" s="168"/>
      <c r="H10" s="168"/>
      <c r="I10" s="168"/>
      <c r="J10" s="170"/>
      <c r="K10" s="170"/>
      <c r="L10" s="170"/>
      <c r="M10" s="170"/>
      <c r="N10" s="170"/>
      <c r="O10" s="170"/>
      <c r="P10" s="170"/>
      <c r="Q10" s="170"/>
      <c r="R10" s="170"/>
      <c r="S10" s="170"/>
      <c r="T10" s="170"/>
      <c r="U10" s="170"/>
      <c r="V10" s="170"/>
      <c r="W10" s="170"/>
      <c r="X10" s="170"/>
      <c r="Y10" s="168" t="s">
        <v>2</v>
      </c>
      <c r="Z10" s="168"/>
      <c r="AA10" s="168"/>
      <c r="AB10" s="168"/>
      <c r="AC10" s="168"/>
      <c r="AD10" s="168"/>
      <c r="AE10" s="168"/>
      <c r="AF10" s="170"/>
      <c r="AG10" s="170"/>
      <c r="AH10" s="170"/>
      <c r="AI10" s="170"/>
      <c r="AJ10" s="170"/>
      <c r="AK10" s="170"/>
      <c r="AL10" s="170"/>
      <c r="AM10" s="170"/>
      <c r="AN10" s="170"/>
      <c r="AO10" s="170"/>
      <c r="AP10" s="170"/>
      <c r="AQ10" s="170"/>
      <c r="AR10" s="170"/>
      <c r="AS10" s="170"/>
      <c r="AT10" s="170"/>
      <c r="AU10" s="168" t="s">
        <v>2</v>
      </c>
      <c r="AV10" s="168"/>
      <c r="AW10" s="168"/>
      <c r="AX10" s="168"/>
      <c r="AY10" s="168"/>
      <c r="AZ10" s="168"/>
      <c r="BA10" s="168"/>
      <c r="BB10" s="170"/>
      <c r="BC10" s="170"/>
      <c r="BD10" s="170"/>
      <c r="BE10" s="170"/>
      <c r="BF10" s="170"/>
      <c r="BG10" s="170"/>
      <c r="BH10" s="170"/>
      <c r="BI10" s="170"/>
      <c r="BJ10" s="170"/>
      <c r="BK10" s="170"/>
      <c r="BL10" s="170"/>
      <c r="BM10" s="170"/>
      <c r="BN10" s="170"/>
      <c r="BO10" s="170"/>
      <c r="BP10" s="170"/>
      <c r="BR10" s="40"/>
    </row>
    <row r="11" spans="1:71" ht="15" customHeight="1">
      <c r="A11" s="40"/>
      <c r="BR11" s="40"/>
    </row>
    <row r="12" spans="1:71" ht="14.25">
      <c r="A12" s="40"/>
      <c r="B12" s="6" t="s">
        <v>5</v>
      </c>
      <c r="M12" s="36" t="s">
        <v>7</v>
      </c>
      <c r="BR12" s="40"/>
    </row>
    <row r="13" spans="1:71" ht="24" customHeight="1">
      <c r="A13" s="40"/>
      <c r="E13" s="133"/>
      <c r="F13" s="134"/>
      <c r="G13" s="135"/>
      <c r="H13" s="136" t="s">
        <v>21</v>
      </c>
      <c r="I13" s="137"/>
      <c r="J13" s="137"/>
      <c r="K13" s="137"/>
      <c r="L13" s="137"/>
      <c r="M13" s="137"/>
      <c r="N13" s="138"/>
      <c r="S13" s="133"/>
      <c r="T13" s="134"/>
      <c r="U13" s="135"/>
      <c r="V13" s="136" t="s">
        <v>22</v>
      </c>
      <c r="W13" s="137"/>
      <c r="X13" s="137"/>
      <c r="Y13" s="137"/>
      <c r="Z13" s="137"/>
      <c r="AA13" s="137"/>
      <c r="AB13" s="137"/>
      <c r="AC13" s="138"/>
      <c r="AH13" s="133"/>
      <c r="AI13" s="134"/>
      <c r="AJ13" s="135"/>
      <c r="AK13" s="136" t="s">
        <v>23</v>
      </c>
      <c r="AL13" s="137"/>
      <c r="AM13" s="137"/>
      <c r="AN13" s="137"/>
      <c r="AO13" s="137"/>
      <c r="AP13" s="137"/>
      <c r="AQ13" s="137"/>
      <c r="AR13" s="137"/>
      <c r="AS13" s="137"/>
      <c r="AT13" s="137"/>
      <c r="AU13" s="137"/>
      <c r="AV13" s="137"/>
      <c r="AW13" s="137"/>
      <c r="AX13" s="137"/>
      <c r="AY13" s="137"/>
      <c r="AZ13" s="137"/>
      <c r="BA13" s="137"/>
      <c r="BB13" s="137"/>
      <c r="BC13" s="137"/>
      <c r="BD13" s="137"/>
      <c r="BE13" s="137"/>
      <c r="BF13" s="138"/>
      <c r="BR13" s="40"/>
    </row>
    <row r="14" spans="1:71" ht="24" customHeight="1">
      <c r="A14" s="40"/>
      <c r="C14" s="36" t="s">
        <v>37</v>
      </c>
      <c r="BR14" s="40"/>
    </row>
    <row r="15" spans="1:71" ht="24" customHeight="1">
      <c r="A15" s="40"/>
      <c r="C15" s="150"/>
      <c r="D15" s="151"/>
      <c r="E15" s="151"/>
      <c r="F15" s="151"/>
      <c r="G15" s="151"/>
      <c r="H15" s="151"/>
      <c r="I15" s="152"/>
      <c r="J15" s="153">
        <v>43876</v>
      </c>
      <c r="K15" s="154"/>
      <c r="L15" s="154"/>
      <c r="M15" s="154"/>
      <c r="N15" s="154"/>
      <c r="O15" s="154"/>
      <c r="P15" s="155"/>
      <c r="Q15" s="130">
        <v>43877</v>
      </c>
      <c r="R15" s="130"/>
      <c r="S15" s="130"/>
      <c r="T15" s="130"/>
      <c r="U15" s="130"/>
      <c r="V15" s="130"/>
      <c r="W15" s="130"/>
      <c r="X15" s="159"/>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R15" s="40"/>
    </row>
    <row r="16" spans="1:71" ht="24" customHeight="1" thickBot="1">
      <c r="A16" s="40"/>
      <c r="C16" s="136" t="s">
        <v>129</v>
      </c>
      <c r="D16" s="137"/>
      <c r="E16" s="137"/>
      <c r="F16" s="137"/>
      <c r="G16" s="137"/>
      <c r="H16" s="137"/>
      <c r="I16" s="138"/>
      <c r="J16" s="112"/>
      <c r="K16" s="113"/>
      <c r="L16" s="113"/>
      <c r="M16" s="113"/>
      <c r="N16" s="126" t="s">
        <v>58</v>
      </c>
      <c r="O16" s="126"/>
      <c r="P16" s="127"/>
      <c r="Q16" s="112"/>
      <c r="R16" s="113"/>
      <c r="S16" s="113"/>
      <c r="T16" s="113"/>
      <c r="U16" s="126" t="s">
        <v>58</v>
      </c>
      <c r="V16" s="126"/>
      <c r="W16" s="127"/>
      <c r="X16" s="123"/>
      <c r="Y16" s="117"/>
      <c r="Z16" s="117"/>
      <c r="AA16" s="117"/>
      <c r="AB16" s="124"/>
      <c r="AC16" s="124"/>
      <c r="AD16" s="124"/>
      <c r="AE16" s="117"/>
      <c r="AF16" s="117"/>
      <c r="AG16" s="117"/>
      <c r="AH16" s="117"/>
      <c r="AI16" s="124"/>
      <c r="AJ16" s="124"/>
      <c r="AK16" s="124"/>
      <c r="AL16" s="117"/>
      <c r="AM16" s="117"/>
      <c r="AN16" s="117"/>
      <c r="AO16" s="117"/>
      <c r="AP16" s="124"/>
      <c r="AQ16" s="124"/>
      <c r="AR16" s="124"/>
      <c r="AS16" s="117"/>
      <c r="AT16" s="117"/>
      <c r="AU16" s="117"/>
      <c r="AV16" s="117"/>
      <c r="AW16" s="124"/>
      <c r="AX16" s="124"/>
      <c r="AY16" s="124"/>
      <c r="AZ16" s="117"/>
      <c r="BA16" s="117"/>
      <c r="BB16" s="117"/>
      <c r="BC16" s="117"/>
      <c r="BD16" s="124"/>
      <c r="BE16" s="124"/>
      <c r="BF16" s="124"/>
      <c r="BH16" s="189" t="s">
        <v>38</v>
      </c>
      <c r="BI16" s="189"/>
      <c r="BJ16" s="189"/>
      <c r="BK16" s="189"/>
      <c r="BL16" s="189"/>
      <c r="BM16" s="189"/>
      <c r="BN16" s="189"/>
      <c r="BO16" s="189"/>
      <c r="BP16" s="189"/>
      <c r="BQ16" s="48"/>
      <c r="BR16" s="40"/>
      <c r="BS16" s="48"/>
    </row>
    <row r="17" spans="1:71" ht="24" customHeight="1" thickTop="1" thickBot="1">
      <c r="A17" s="40"/>
      <c r="C17" s="136" t="s">
        <v>130</v>
      </c>
      <c r="D17" s="137"/>
      <c r="E17" s="137"/>
      <c r="F17" s="137"/>
      <c r="G17" s="137"/>
      <c r="H17" s="137"/>
      <c r="I17" s="138"/>
      <c r="J17" s="112"/>
      <c r="K17" s="113"/>
      <c r="L17" s="113"/>
      <c r="M17" s="113"/>
      <c r="N17" s="126" t="s">
        <v>58</v>
      </c>
      <c r="O17" s="126"/>
      <c r="P17" s="127"/>
      <c r="Q17" s="112"/>
      <c r="R17" s="113"/>
      <c r="S17" s="113"/>
      <c r="T17" s="113"/>
      <c r="U17" s="126" t="s">
        <v>58</v>
      </c>
      <c r="V17" s="126"/>
      <c r="W17" s="127"/>
      <c r="X17" s="123"/>
      <c r="Y17" s="117"/>
      <c r="Z17" s="117"/>
      <c r="AA17" s="117"/>
      <c r="AB17" s="124"/>
      <c r="AC17" s="124"/>
      <c r="AD17" s="124"/>
      <c r="AE17" s="117"/>
      <c r="AF17" s="117"/>
      <c r="AG17" s="117"/>
      <c r="AH17" s="117"/>
      <c r="AI17" s="124"/>
      <c r="AJ17" s="124"/>
      <c r="AK17" s="124"/>
      <c r="AL17" s="117"/>
      <c r="AM17" s="117"/>
      <c r="AN17" s="117"/>
      <c r="AO17" s="117"/>
      <c r="AP17" s="124"/>
      <c r="AQ17" s="124"/>
      <c r="AR17" s="124"/>
      <c r="AS17" s="117"/>
      <c r="AT17" s="117"/>
      <c r="AU17" s="117"/>
      <c r="AV17" s="117"/>
      <c r="AW17" s="124"/>
      <c r="AX17" s="124"/>
      <c r="AY17" s="124"/>
      <c r="AZ17" s="117"/>
      <c r="BA17" s="117"/>
      <c r="BB17" s="117"/>
      <c r="BC17" s="117"/>
      <c r="BD17" s="124"/>
      <c r="BE17" s="124"/>
      <c r="BF17" s="124"/>
      <c r="BH17" s="190" t="str">
        <f>IF(SUM(J16:BF18)=0,"",SUM(J16:BF18))</f>
        <v/>
      </c>
      <c r="BI17" s="190"/>
      <c r="BJ17" s="190"/>
      <c r="BK17" s="190"/>
      <c r="BL17" s="190"/>
      <c r="BM17" s="190"/>
      <c r="BN17" s="190"/>
      <c r="BO17" s="190"/>
      <c r="BP17" s="190"/>
      <c r="BQ17" s="48"/>
      <c r="BR17" s="40"/>
      <c r="BS17" s="48"/>
    </row>
    <row r="18" spans="1:71" ht="24" customHeight="1" thickTop="1" thickBot="1">
      <c r="A18" s="40"/>
      <c r="C18" s="136" t="s">
        <v>138</v>
      </c>
      <c r="D18" s="137"/>
      <c r="E18" s="137"/>
      <c r="F18" s="137"/>
      <c r="G18" s="137"/>
      <c r="H18" s="137"/>
      <c r="I18" s="138"/>
      <c r="J18" s="112"/>
      <c r="K18" s="113"/>
      <c r="L18" s="113"/>
      <c r="M18" s="113"/>
      <c r="N18" s="126" t="s">
        <v>58</v>
      </c>
      <c r="O18" s="126"/>
      <c r="P18" s="127"/>
      <c r="Q18" s="112"/>
      <c r="R18" s="113"/>
      <c r="S18" s="113"/>
      <c r="T18" s="113"/>
      <c r="U18" s="126" t="s">
        <v>58</v>
      </c>
      <c r="V18" s="126"/>
      <c r="W18" s="127"/>
      <c r="X18" s="123"/>
      <c r="Y18" s="117"/>
      <c r="Z18" s="117"/>
      <c r="AA18" s="117"/>
      <c r="AB18" s="124"/>
      <c r="AC18" s="124"/>
      <c r="AD18" s="124"/>
      <c r="AE18" s="117"/>
      <c r="AF18" s="117"/>
      <c r="AG18" s="117"/>
      <c r="AH18" s="117"/>
      <c r="AI18" s="124"/>
      <c r="AJ18" s="124"/>
      <c r="AK18" s="124"/>
      <c r="AL18" s="117"/>
      <c r="AM18" s="117"/>
      <c r="AN18" s="117"/>
      <c r="AO18" s="117"/>
      <c r="AP18" s="124"/>
      <c r="AQ18" s="124"/>
      <c r="AR18" s="124"/>
      <c r="AS18" s="117"/>
      <c r="AT18" s="117"/>
      <c r="AU18" s="117"/>
      <c r="AV18" s="117"/>
      <c r="AW18" s="124"/>
      <c r="AX18" s="124"/>
      <c r="AY18" s="124"/>
      <c r="AZ18" s="117"/>
      <c r="BA18" s="117"/>
      <c r="BB18" s="117"/>
      <c r="BC18" s="117"/>
      <c r="BD18" s="124"/>
      <c r="BE18" s="124"/>
      <c r="BF18" s="124"/>
      <c r="BH18" s="178" t="s">
        <v>30</v>
      </c>
      <c r="BI18" s="178"/>
      <c r="BJ18" s="178"/>
      <c r="BK18" s="178"/>
      <c r="BL18" s="178"/>
      <c r="BM18" s="178"/>
      <c r="BN18" s="178"/>
      <c r="BO18" s="178"/>
      <c r="BP18" s="178"/>
      <c r="BQ18" s="48"/>
      <c r="BR18" s="40"/>
      <c r="BS18" s="48"/>
    </row>
    <row r="19" spans="1:71" ht="24" customHeight="1" thickTop="1" thickBot="1">
      <c r="A19" s="40"/>
      <c r="C19" s="136" t="s">
        <v>36</v>
      </c>
      <c r="D19" s="137"/>
      <c r="E19" s="137"/>
      <c r="F19" s="137"/>
      <c r="G19" s="137"/>
      <c r="H19" s="137"/>
      <c r="I19" s="138"/>
      <c r="J19" s="131" t="str">
        <f>IF(SUM(J16:P18)=0,"",SUM(J16:P18))</f>
        <v/>
      </c>
      <c r="K19" s="132"/>
      <c r="L19" s="132"/>
      <c r="M19" s="132"/>
      <c r="N19" s="128" t="s">
        <v>58</v>
      </c>
      <c r="O19" s="128"/>
      <c r="P19" s="129"/>
      <c r="Q19" s="131" t="str">
        <f>IF(SUM(Q16:W18)=0,"",SUM(Q16:W18))</f>
        <v/>
      </c>
      <c r="R19" s="132"/>
      <c r="S19" s="132"/>
      <c r="T19" s="132"/>
      <c r="U19" s="128" t="s">
        <v>58</v>
      </c>
      <c r="V19" s="128"/>
      <c r="W19" s="129"/>
      <c r="X19" s="160"/>
      <c r="Y19" s="125"/>
      <c r="Z19" s="125"/>
      <c r="AA19" s="125"/>
      <c r="AB19" s="124"/>
      <c r="AC19" s="124"/>
      <c r="AD19" s="124"/>
      <c r="AE19" s="125"/>
      <c r="AF19" s="125"/>
      <c r="AG19" s="125"/>
      <c r="AH19" s="125"/>
      <c r="AI19" s="124"/>
      <c r="AJ19" s="124"/>
      <c r="AK19" s="124"/>
      <c r="AL19" s="125"/>
      <c r="AM19" s="125"/>
      <c r="AN19" s="125"/>
      <c r="AO19" s="125"/>
      <c r="AP19" s="124"/>
      <c r="AQ19" s="124"/>
      <c r="AR19" s="124"/>
      <c r="AS19" s="125"/>
      <c r="AT19" s="125"/>
      <c r="AU19" s="125"/>
      <c r="AV19" s="125"/>
      <c r="AW19" s="124"/>
      <c r="AX19" s="124"/>
      <c r="AY19" s="124"/>
      <c r="AZ19" s="125"/>
      <c r="BA19" s="125"/>
      <c r="BB19" s="125"/>
      <c r="BC19" s="125"/>
      <c r="BD19" s="124"/>
      <c r="BE19" s="124"/>
      <c r="BF19" s="124"/>
      <c r="BH19" s="179" t="str">
        <f>IF(BH17="","",BH17*3000)</f>
        <v/>
      </c>
      <c r="BI19" s="179"/>
      <c r="BJ19" s="179"/>
      <c r="BK19" s="179"/>
      <c r="BL19" s="179"/>
      <c r="BM19" s="179"/>
      <c r="BN19" s="179"/>
      <c r="BO19" s="179"/>
      <c r="BP19" s="179"/>
      <c r="BQ19" s="48"/>
      <c r="BR19" s="40"/>
      <c r="BS19" s="48"/>
    </row>
    <row r="20" spans="1:71" ht="15" thickTop="1" thickBot="1">
      <c r="A20" s="40"/>
      <c r="C20" s="38" t="s">
        <v>25</v>
      </c>
      <c r="BQ20" s="48"/>
      <c r="BR20" s="40"/>
      <c r="BS20" s="48"/>
    </row>
    <row r="21" spans="1:71" ht="15" customHeight="1" thickTop="1" thickBot="1">
      <c r="A21" s="40"/>
      <c r="B21" s="1" t="s">
        <v>43</v>
      </c>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Q21" s="48"/>
      <c r="BR21" s="40"/>
      <c r="BS21" s="48"/>
    </row>
    <row r="22" spans="1:71" ht="21.95" customHeight="1" thickTop="1" thickBot="1">
      <c r="A22" s="40"/>
      <c r="B22" s="1"/>
      <c r="C22" s="141"/>
      <c r="D22" s="141"/>
      <c r="E22" s="141"/>
      <c r="F22" s="141"/>
      <c r="G22" s="141"/>
      <c r="H22" s="141"/>
      <c r="I22" s="141"/>
      <c r="J22" s="130">
        <f>J15</f>
        <v>43876</v>
      </c>
      <c r="K22" s="130"/>
      <c r="L22" s="130"/>
      <c r="M22" s="130"/>
      <c r="N22" s="130"/>
      <c r="O22" s="130"/>
      <c r="P22" s="130"/>
      <c r="Q22" s="130">
        <f t="shared" ref="Q22" si="0">Q15</f>
        <v>43877</v>
      </c>
      <c r="R22" s="130"/>
      <c r="S22" s="130"/>
      <c r="T22" s="130"/>
      <c r="U22" s="130"/>
      <c r="V22" s="130"/>
      <c r="W22" s="130"/>
      <c r="X22" s="159"/>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H22" s="180" t="s">
        <v>41</v>
      </c>
      <c r="BI22" s="180"/>
      <c r="BJ22" s="180"/>
      <c r="BK22" s="180"/>
      <c r="BL22" s="180"/>
      <c r="BM22" s="180"/>
      <c r="BN22" s="180"/>
      <c r="BO22" s="180"/>
      <c r="BP22" s="180"/>
      <c r="BQ22" s="48"/>
      <c r="BR22" s="40"/>
      <c r="BS22" s="48"/>
    </row>
    <row r="23" spans="1:71" ht="24" customHeight="1" thickTop="1" thickBot="1">
      <c r="A23" s="40"/>
      <c r="B23" s="1"/>
      <c r="C23" s="142" t="s">
        <v>39</v>
      </c>
      <c r="D23" s="143"/>
      <c r="E23" s="143"/>
      <c r="F23" s="143"/>
      <c r="G23" s="143"/>
      <c r="H23" s="143"/>
      <c r="I23" s="143"/>
      <c r="J23" s="112"/>
      <c r="K23" s="113"/>
      <c r="L23" s="113"/>
      <c r="M23" s="113"/>
      <c r="N23" s="113"/>
      <c r="O23" s="139" t="s">
        <v>56</v>
      </c>
      <c r="P23" s="140"/>
      <c r="Q23" s="112"/>
      <c r="R23" s="113"/>
      <c r="S23" s="113"/>
      <c r="T23" s="113"/>
      <c r="U23" s="113"/>
      <c r="V23" s="139" t="s">
        <v>56</v>
      </c>
      <c r="W23" s="140"/>
      <c r="X23" s="123"/>
      <c r="Y23" s="117"/>
      <c r="Z23" s="117"/>
      <c r="AA23" s="117"/>
      <c r="AB23" s="117"/>
      <c r="AC23" s="118"/>
      <c r="AD23" s="118"/>
      <c r="AE23" s="117"/>
      <c r="AF23" s="117"/>
      <c r="AG23" s="117"/>
      <c r="AH23" s="117"/>
      <c r="AI23" s="117"/>
      <c r="AJ23" s="118"/>
      <c r="AK23" s="118"/>
      <c r="AL23" s="117"/>
      <c r="AM23" s="117"/>
      <c r="AN23" s="117"/>
      <c r="AO23" s="117"/>
      <c r="AP23" s="117"/>
      <c r="AQ23" s="118"/>
      <c r="AR23" s="118"/>
      <c r="AS23" s="117"/>
      <c r="AT23" s="117"/>
      <c r="AU23" s="117"/>
      <c r="AV23" s="117"/>
      <c r="AW23" s="117"/>
      <c r="AX23" s="118"/>
      <c r="AY23" s="118"/>
      <c r="AZ23" s="117"/>
      <c r="BA23" s="117"/>
      <c r="BB23" s="117"/>
      <c r="BC23" s="117"/>
      <c r="BD23" s="117"/>
      <c r="BE23" s="118"/>
      <c r="BF23" s="118"/>
      <c r="BH23" s="181" t="str">
        <f>IF(SUM(J23:BF23)=0,"",SUM(J23:BF23)*600)</f>
        <v/>
      </c>
      <c r="BI23" s="181"/>
      <c r="BJ23" s="181"/>
      <c r="BK23" s="181"/>
      <c r="BL23" s="181"/>
      <c r="BM23" s="181"/>
      <c r="BN23" s="181"/>
      <c r="BO23" s="181"/>
      <c r="BP23" s="181"/>
      <c r="BQ23" s="48"/>
      <c r="BR23" s="40"/>
      <c r="BS23" s="48"/>
    </row>
    <row r="24" spans="1:71" ht="24" customHeight="1" thickTop="1" thickBot="1">
      <c r="A24" s="40"/>
      <c r="C24" s="142" t="s">
        <v>40</v>
      </c>
      <c r="D24" s="143"/>
      <c r="E24" s="143"/>
      <c r="F24" s="143"/>
      <c r="G24" s="143"/>
      <c r="H24" s="143"/>
      <c r="I24" s="143"/>
      <c r="J24" s="112"/>
      <c r="K24" s="113"/>
      <c r="L24" s="113"/>
      <c r="M24" s="113"/>
      <c r="N24" s="113"/>
      <c r="O24" s="139" t="s">
        <v>56</v>
      </c>
      <c r="P24" s="140"/>
      <c r="Q24" s="112"/>
      <c r="R24" s="113"/>
      <c r="S24" s="113"/>
      <c r="T24" s="113"/>
      <c r="U24" s="113"/>
      <c r="V24" s="139" t="s">
        <v>56</v>
      </c>
      <c r="W24" s="140"/>
      <c r="X24" s="123"/>
      <c r="Y24" s="117"/>
      <c r="Z24" s="117"/>
      <c r="AA24" s="117"/>
      <c r="AB24" s="117"/>
      <c r="AC24" s="118"/>
      <c r="AD24" s="118"/>
      <c r="AE24" s="117"/>
      <c r="AF24" s="117"/>
      <c r="AG24" s="117"/>
      <c r="AH24" s="117"/>
      <c r="AI24" s="117"/>
      <c r="AJ24" s="118"/>
      <c r="AK24" s="118"/>
      <c r="AL24" s="117"/>
      <c r="AM24" s="117"/>
      <c r="AN24" s="117"/>
      <c r="AO24" s="117"/>
      <c r="AP24" s="117"/>
      <c r="AQ24" s="118"/>
      <c r="AR24" s="118"/>
      <c r="AS24" s="117"/>
      <c r="AT24" s="117"/>
      <c r="AU24" s="117"/>
      <c r="AV24" s="117"/>
      <c r="AW24" s="117"/>
      <c r="AX24" s="118"/>
      <c r="AY24" s="118"/>
      <c r="AZ24" s="117"/>
      <c r="BA24" s="117"/>
      <c r="BB24" s="117"/>
      <c r="BC24" s="117"/>
      <c r="BD24" s="117"/>
      <c r="BE24" s="118"/>
      <c r="BF24" s="118"/>
      <c r="BH24" s="182" t="str">
        <f>IF(SUM(J24:BF24)=0,"",SUM(J24:BF24)*550)</f>
        <v/>
      </c>
      <c r="BI24" s="182"/>
      <c r="BJ24" s="182"/>
      <c r="BK24" s="182"/>
      <c r="BL24" s="182"/>
      <c r="BM24" s="182"/>
      <c r="BN24" s="182"/>
      <c r="BO24" s="182"/>
      <c r="BP24" s="182"/>
      <c r="BQ24" s="48"/>
      <c r="BR24" s="40"/>
      <c r="BS24" s="48"/>
    </row>
    <row r="25" spans="1:71" ht="16.5" customHeight="1" thickTop="1">
      <c r="A25" s="40"/>
      <c r="C25" s="14"/>
      <c r="D25" s="14"/>
      <c r="E25" s="14"/>
      <c r="F25" s="14"/>
      <c r="G25" s="14"/>
      <c r="H25" s="14"/>
      <c r="I25" s="14"/>
      <c r="J25" s="18"/>
      <c r="K25" s="18"/>
      <c r="L25" s="18"/>
      <c r="M25" s="18"/>
      <c r="N25" s="18"/>
      <c r="O25" s="18"/>
      <c r="P25" s="18"/>
      <c r="Q25" s="18"/>
      <c r="R25" s="18"/>
      <c r="S25" s="18"/>
      <c r="T25" s="18"/>
      <c r="U25" s="18"/>
      <c r="V25" s="18"/>
      <c r="W25" s="18"/>
      <c r="X25" s="19"/>
      <c r="Y25" s="19"/>
      <c r="Z25" s="19"/>
      <c r="AA25" s="19"/>
      <c r="AB25" s="19"/>
      <c r="AC25" s="19"/>
      <c r="AD25" s="19"/>
      <c r="AE25" s="19"/>
      <c r="AF25" s="19"/>
      <c r="AG25" s="19"/>
      <c r="AH25" s="19"/>
      <c r="AI25" s="19"/>
      <c r="AJ25" s="19"/>
      <c r="AK25" s="19"/>
      <c r="AL25" s="19"/>
      <c r="AM25" s="19"/>
      <c r="AN25" s="19"/>
      <c r="AO25" s="19"/>
      <c r="AP25" s="19"/>
      <c r="AQ25" s="19"/>
      <c r="AR25" s="19"/>
      <c r="AS25" s="17"/>
      <c r="BR25" s="40"/>
    </row>
    <row r="26" spans="1:71" ht="24" customHeight="1">
      <c r="A26" s="40"/>
      <c r="B26" s="2" t="s">
        <v>42</v>
      </c>
      <c r="C26" s="17"/>
      <c r="D26" s="17"/>
      <c r="E26" s="17"/>
      <c r="F26" s="17"/>
      <c r="G26" s="17"/>
      <c r="H26" s="17"/>
      <c r="I26" s="17"/>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7"/>
      <c r="BR26" s="40"/>
    </row>
    <row r="27" spans="1:71">
      <c r="A27" s="40"/>
      <c r="C27" s="36" t="s">
        <v>20</v>
      </c>
      <c r="D27" s="36"/>
      <c r="E27" s="36"/>
      <c r="BR27" s="40"/>
    </row>
    <row r="28" spans="1:71">
      <c r="A28" s="40"/>
      <c r="C28" s="36" t="s">
        <v>64</v>
      </c>
      <c r="D28" s="36"/>
      <c r="E28" s="36"/>
      <c r="BR28" s="40"/>
    </row>
    <row r="29" spans="1:71">
      <c r="A29" s="40"/>
      <c r="C29" s="37" t="s">
        <v>65</v>
      </c>
      <c r="D29" s="36"/>
      <c r="E29" s="36"/>
      <c r="BR29" s="40"/>
    </row>
    <row r="30" spans="1:71" ht="19.5" customHeight="1">
      <c r="A30" s="40"/>
      <c r="D30" s="4"/>
      <c r="E30" s="9" t="s">
        <v>45</v>
      </c>
      <c r="BR30" s="40"/>
    </row>
    <row r="31" spans="1:71" ht="24" customHeight="1">
      <c r="A31" s="40"/>
      <c r="C31" s="133"/>
      <c r="D31" s="134"/>
      <c r="E31" s="135"/>
      <c r="F31" s="156" t="s">
        <v>71</v>
      </c>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8"/>
      <c r="AH31" s="133"/>
      <c r="AI31" s="134"/>
      <c r="AJ31" s="134"/>
      <c r="AK31" s="156" t="s">
        <v>73</v>
      </c>
      <c r="AL31" s="157"/>
      <c r="AM31" s="157"/>
      <c r="AN31" s="157"/>
      <c r="AO31" s="157"/>
      <c r="AP31" s="157"/>
      <c r="AQ31" s="157"/>
      <c r="AR31" s="157"/>
      <c r="AS31" s="157"/>
      <c r="AT31" s="157"/>
      <c r="AU31" s="157"/>
      <c r="AV31" s="157"/>
      <c r="AW31" s="157"/>
      <c r="AX31" s="157"/>
      <c r="AY31" s="157"/>
      <c r="AZ31" s="157"/>
      <c r="BA31" s="157"/>
      <c r="BB31" s="157"/>
      <c r="BC31" s="157"/>
      <c r="BD31" s="157"/>
      <c r="BE31" s="157"/>
      <c r="BF31" s="158"/>
      <c r="BR31" s="40"/>
    </row>
    <row r="32" spans="1:71">
      <c r="A32" s="40"/>
      <c r="F32" s="198" t="s">
        <v>72</v>
      </c>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200"/>
      <c r="AE32" s="50"/>
      <c r="AF32" s="50"/>
      <c r="AG32" s="50"/>
      <c r="AH32" s="50"/>
      <c r="AI32" s="50"/>
      <c r="AJ32" s="50"/>
      <c r="AK32" s="198" t="s">
        <v>125</v>
      </c>
      <c r="AL32" s="199"/>
      <c r="AM32" s="199"/>
      <c r="AN32" s="199"/>
      <c r="AO32" s="199"/>
      <c r="AP32" s="199"/>
      <c r="AQ32" s="199"/>
      <c r="AR32" s="199"/>
      <c r="AS32" s="199"/>
      <c r="AT32" s="199"/>
      <c r="AU32" s="199"/>
      <c r="AV32" s="199"/>
      <c r="AW32" s="199"/>
      <c r="AX32" s="199"/>
      <c r="AY32" s="199"/>
      <c r="AZ32" s="199"/>
      <c r="BA32" s="199"/>
      <c r="BB32" s="199"/>
      <c r="BC32" s="199"/>
      <c r="BD32" s="199"/>
      <c r="BE32" s="199"/>
      <c r="BF32" s="200"/>
      <c r="BR32" s="40"/>
    </row>
    <row r="33" spans="1:72" ht="18" customHeight="1">
      <c r="A33" s="40"/>
      <c r="D33" s="4"/>
      <c r="F33" s="201" t="s">
        <v>75</v>
      </c>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3"/>
      <c r="AE33" s="51"/>
      <c r="AF33" s="51"/>
      <c r="AG33" s="51"/>
      <c r="AH33" s="51"/>
      <c r="AI33" s="51"/>
      <c r="AJ33" s="51"/>
      <c r="AK33" s="201" t="s">
        <v>76</v>
      </c>
      <c r="AL33" s="202"/>
      <c r="AM33" s="202"/>
      <c r="AN33" s="202"/>
      <c r="AO33" s="202"/>
      <c r="AP33" s="202"/>
      <c r="AQ33" s="202"/>
      <c r="AR33" s="202"/>
      <c r="AS33" s="202"/>
      <c r="AT33" s="202"/>
      <c r="AU33" s="202"/>
      <c r="AV33" s="202"/>
      <c r="AW33" s="202"/>
      <c r="AX33" s="202"/>
      <c r="AY33" s="202"/>
      <c r="AZ33" s="202"/>
      <c r="BA33" s="202"/>
      <c r="BB33" s="202"/>
      <c r="BC33" s="202"/>
      <c r="BD33" s="202"/>
      <c r="BE33" s="202"/>
      <c r="BF33" s="203"/>
      <c r="BR33" s="40"/>
    </row>
    <row r="34" spans="1:72">
      <c r="A34" s="40"/>
      <c r="D34" s="4"/>
      <c r="F34" s="144" t="s">
        <v>74</v>
      </c>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6"/>
      <c r="AE34" s="51"/>
      <c r="AF34" s="51"/>
      <c r="AG34" s="51"/>
      <c r="AH34" s="51"/>
      <c r="AI34" s="51"/>
      <c r="AJ34" s="51"/>
      <c r="AK34" s="144" t="s">
        <v>77</v>
      </c>
      <c r="AL34" s="145"/>
      <c r="AM34" s="145"/>
      <c r="AN34" s="145"/>
      <c r="AO34" s="145"/>
      <c r="AP34" s="145"/>
      <c r="AQ34" s="145"/>
      <c r="AR34" s="145"/>
      <c r="AS34" s="145"/>
      <c r="AT34" s="145"/>
      <c r="AU34" s="145"/>
      <c r="AV34" s="145"/>
      <c r="AW34" s="145"/>
      <c r="AX34" s="145"/>
      <c r="AY34" s="145"/>
      <c r="AZ34" s="145"/>
      <c r="BA34" s="145"/>
      <c r="BB34" s="145"/>
      <c r="BC34" s="145"/>
      <c r="BD34" s="145"/>
      <c r="BE34" s="145"/>
      <c r="BF34" s="146"/>
      <c r="BR34" s="40"/>
    </row>
    <row r="35" spans="1:72" ht="13.5" customHeight="1">
      <c r="A35" s="40"/>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39"/>
      <c r="AH35" s="39"/>
      <c r="AI35" s="39"/>
      <c r="AJ35" s="39"/>
      <c r="AK35" s="39"/>
      <c r="AL35" s="39"/>
      <c r="AM35" s="39"/>
      <c r="AN35" s="39"/>
      <c r="AO35" s="39"/>
      <c r="AP35" s="39"/>
      <c r="AQ35" s="39"/>
      <c r="AR35" s="39"/>
      <c r="AS35" s="39"/>
      <c r="BR35" s="40"/>
    </row>
    <row r="36" spans="1:72" ht="24" customHeight="1" thickBot="1">
      <c r="A36" s="40"/>
      <c r="C36" s="141"/>
      <c r="D36" s="141"/>
      <c r="E36" s="141"/>
      <c r="F36" s="141"/>
      <c r="G36" s="141"/>
      <c r="H36" s="141"/>
      <c r="I36" s="141"/>
      <c r="J36" s="130">
        <f>J15</f>
        <v>43876</v>
      </c>
      <c r="K36" s="130"/>
      <c r="L36" s="130"/>
      <c r="M36" s="130"/>
      <c r="N36" s="130"/>
      <c r="O36" s="130"/>
      <c r="P36" s="130"/>
      <c r="Q36" s="130">
        <f t="shared" ref="Q36" si="1">Q15</f>
        <v>43877</v>
      </c>
      <c r="R36" s="130"/>
      <c r="S36" s="130"/>
      <c r="T36" s="130"/>
      <c r="U36" s="130"/>
      <c r="V36" s="130"/>
      <c r="W36" s="130"/>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H36" s="176" t="s">
        <v>46</v>
      </c>
      <c r="BI36" s="176"/>
      <c r="BJ36" s="176"/>
      <c r="BK36" s="176"/>
      <c r="BL36" s="176"/>
      <c r="BM36" s="176"/>
      <c r="BN36" s="176"/>
      <c r="BO36" s="176"/>
      <c r="BP36" s="176"/>
      <c r="BR36" s="40"/>
    </row>
    <row r="37" spans="1:72" ht="24" customHeight="1" thickTop="1">
      <c r="A37" s="40"/>
      <c r="C37" s="147" t="s">
        <v>3</v>
      </c>
      <c r="D37" s="148"/>
      <c r="E37" s="148"/>
      <c r="F37" s="148"/>
      <c r="G37" s="148"/>
      <c r="H37" s="148"/>
      <c r="I37" s="148"/>
      <c r="J37" s="149"/>
      <c r="K37" s="149"/>
      <c r="L37" s="149"/>
      <c r="M37" s="149"/>
      <c r="N37" s="149"/>
      <c r="O37" s="149"/>
      <c r="P37" s="149"/>
      <c r="Q37" s="119" t="str">
        <f>IF(J39=0,"",J39)</f>
        <v/>
      </c>
      <c r="R37" s="120"/>
      <c r="S37" s="120"/>
      <c r="T37" s="120"/>
      <c r="U37" s="120"/>
      <c r="V37" s="121" t="s">
        <v>56</v>
      </c>
      <c r="W37" s="121"/>
      <c r="X37" s="119" t="str">
        <f>IF(Q39=0,"",Q39)</f>
        <v/>
      </c>
      <c r="Y37" s="120"/>
      <c r="Z37" s="120"/>
      <c r="AA37" s="120"/>
      <c r="AB37" s="120"/>
      <c r="AC37" s="121" t="s">
        <v>56</v>
      </c>
      <c r="AD37" s="121"/>
      <c r="AE37" s="95"/>
      <c r="AF37" s="95"/>
      <c r="AG37" s="95"/>
      <c r="AH37" s="95"/>
      <c r="AI37" s="95"/>
      <c r="AJ37" s="95"/>
      <c r="AK37" s="95"/>
      <c r="AL37" s="49"/>
      <c r="AM37" s="49"/>
      <c r="AN37" s="49"/>
      <c r="AO37" s="49"/>
      <c r="AP37" s="49"/>
      <c r="AQ37" s="47"/>
      <c r="AR37" s="47"/>
      <c r="AS37" s="49"/>
      <c r="AT37" s="49"/>
      <c r="AU37" s="49"/>
      <c r="AV37" s="49"/>
      <c r="AW37" s="49"/>
      <c r="AX37" s="47"/>
      <c r="AY37" s="47"/>
      <c r="AZ37" s="49"/>
      <c r="BA37" s="49"/>
      <c r="BB37" s="49"/>
      <c r="BC37" s="49"/>
      <c r="BD37" s="49"/>
      <c r="BE37" s="47"/>
      <c r="BF37" s="47"/>
      <c r="BH37" s="177" t="str">
        <f>IF(AND(C31="",AH31=""),"",IF(C31="○",IF(AH31="○","どちらか１つに○",IF(SUM(J39:AY39)&lt;=0,"",3800*SUM(J39:AY39)+10000*BT37)),IF(AH31="○",IF(SUM(J39:AY39)&lt;=0,"",7000*SUM(J39:AY39)))))</f>
        <v/>
      </c>
      <c r="BI37" s="177"/>
      <c r="BJ37" s="177"/>
      <c r="BK37" s="177"/>
      <c r="BL37" s="177"/>
      <c r="BM37" s="177"/>
      <c r="BN37" s="177"/>
      <c r="BO37" s="177"/>
      <c r="BP37" s="177"/>
      <c r="BR37" s="40"/>
      <c r="BT37" s="12">
        <f>COUNTIF(J39:AY39,"&gt;0")</f>
        <v>0</v>
      </c>
    </row>
    <row r="38" spans="1:72" ht="24" customHeight="1">
      <c r="A38" s="40"/>
      <c r="C38" s="147" t="s">
        <v>4</v>
      </c>
      <c r="D38" s="148"/>
      <c r="E38" s="148"/>
      <c r="F38" s="148"/>
      <c r="G38" s="148"/>
      <c r="H38" s="148"/>
      <c r="I38" s="148"/>
      <c r="J38" s="119"/>
      <c r="K38" s="120"/>
      <c r="L38" s="120"/>
      <c r="M38" s="120"/>
      <c r="N38" s="120"/>
      <c r="O38" s="121" t="s">
        <v>56</v>
      </c>
      <c r="P38" s="122"/>
      <c r="Q38" s="119"/>
      <c r="R38" s="120"/>
      <c r="S38" s="120"/>
      <c r="T38" s="120"/>
      <c r="U38" s="120"/>
      <c r="V38" s="121" t="s">
        <v>56</v>
      </c>
      <c r="W38" s="122"/>
      <c r="X38" s="119"/>
      <c r="Y38" s="120"/>
      <c r="Z38" s="120"/>
      <c r="AA38" s="120"/>
      <c r="AB38" s="120"/>
      <c r="AC38" s="121" t="s">
        <v>56</v>
      </c>
      <c r="AD38" s="122"/>
      <c r="AE38" s="49"/>
      <c r="AF38" s="49"/>
      <c r="AG38" s="49"/>
      <c r="AH38" s="49"/>
      <c r="AI38" s="49"/>
      <c r="AJ38" s="47"/>
      <c r="AK38" s="47"/>
      <c r="AL38" s="49"/>
      <c r="AM38" s="49"/>
      <c r="AN38" s="49"/>
      <c r="AO38" s="49"/>
      <c r="AP38" s="49"/>
      <c r="AQ38" s="47"/>
      <c r="AR38" s="47"/>
      <c r="AS38" s="49"/>
      <c r="AT38" s="49"/>
      <c r="AU38" s="49"/>
      <c r="AV38" s="49"/>
      <c r="AW38" s="49"/>
      <c r="AX38" s="47"/>
      <c r="AY38" s="47"/>
      <c r="AZ38" s="49"/>
      <c r="BA38" s="49"/>
      <c r="BB38" s="49"/>
      <c r="BC38" s="49"/>
      <c r="BD38" s="49"/>
      <c r="BE38" s="47"/>
      <c r="BF38" s="47"/>
      <c r="BJ38" s="46"/>
      <c r="BK38" s="46"/>
      <c r="BL38" s="46"/>
      <c r="BM38" s="46"/>
      <c r="BN38" s="46"/>
      <c r="BO38" s="47"/>
      <c r="BP38" s="47"/>
      <c r="BR38" s="40"/>
    </row>
    <row r="39" spans="1:72" ht="24" customHeight="1">
      <c r="A39" s="40"/>
      <c r="C39" s="147" t="s">
        <v>44</v>
      </c>
      <c r="D39" s="148"/>
      <c r="E39" s="148"/>
      <c r="F39" s="148"/>
      <c r="G39" s="148"/>
      <c r="H39" s="148"/>
      <c r="I39" s="148"/>
      <c r="J39" s="112"/>
      <c r="K39" s="113"/>
      <c r="L39" s="113"/>
      <c r="M39" s="113"/>
      <c r="N39" s="113"/>
      <c r="O39" s="114" t="s">
        <v>57</v>
      </c>
      <c r="P39" s="115"/>
      <c r="Q39" s="112"/>
      <c r="R39" s="113"/>
      <c r="S39" s="113"/>
      <c r="T39" s="113"/>
      <c r="U39" s="113"/>
      <c r="V39" s="114" t="s">
        <v>57</v>
      </c>
      <c r="W39" s="115"/>
      <c r="X39" s="112"/>
      <c r="Y39" s="113"/>
      <c r="Z39" s="113"/>
      <c r="AA39" s="113"/>
      <c r="AB39" s="113"/>
      <c r="AC39" s="114" t="s">
        <v>57</v>
      </c>
      <c r="AD39" s="115"/>
      <c r="AE39" s="49"/>
      <c r="AF39" s="49"/>
      <c r="AG39" s="49"/>
      <c r="AH39" s="49"/>
      <c r="AI39" s="49"/>
      <c r="AJ39" s="47"/>
      <c r="AK39" s="47"/>
      <c r="AL39" s="49"/>
      <c r="AM39" s="49"/>
      <c r="AN39" s="49"/>
      <c r="AO39" s="49"/>
      <c r="AP39" s="49"/>
      <c r="AQ39" s="47"/>
      <c r="AR39" s="47"/>
      <c r="AS39" s="49"/>
      <c r="AT39" s="49"/>
      <c r="AU39" s="49"/>
      <c r="AV39" s="49"/>
      <c r="AW39" s="49"/>
      <c r="AX39" s="47"/>
      <c r="AY39" s="47"/>
      <c r="AZ39" s="49"/>
      <c r="BA39" s="49"/>
      <c r="BB39" s="49"/>
      <c r="BC39" s="49"/>
      <c r="BD39" s="49"/>
      <c r="BE39" s="47"/>
      <c r="BF39" s="47"/>
      <c r="BJ39" s="46"/>
      <c r="BK39" s="46"/>
      <c r="BL39" s="46"/>
      <c r="BM39" s="46"/>
      <c r="BN39" s="46"/>
      <c r="BO39" s="47"/>
      <c r="BP39" s="47"/>
      <c r="BR39" s="40"/>
    </row>
    <row r="40" spans="1:72" ht="24" customHeight="1">
      <c r="A40" s="40"/>
      <c r="C40" s="222" t="s">
        <v>60</v>
      </c>
      <c r="D40" s="223"/>
      <c r="E40" s="216" t="s">
        <v>61</v>
      </c>
      <c r="F40" s="217"/>
      <c r="G40" s="217"/>
      <c r="H40" s="217"/>
      <c r="I40" s="218"/>
      <c r="J40" s="239"/>
      <c r="K40" s="240"/>
      <c r="L40" s="240"/>
      <c r="M40" s="240"/>
      <c r="N40" s="240"/>
      <c r="O40" s="241" t="s">
        <v>57</v>
      </c>
      <c r="P40" s="242"/>
      <c r="Q40" s="207" t="s">
        <v>63</v>
      </c>
      <c r="R40" s="208"/>
      <c r="S40" s="208"/>
      <c r="T40" s="208"/>
      <c r="U40" s="208"/>
      <c r="V40" s="208"/>
      <c r="W40" s="209"/>
      <c r="X40" s="87"/>
      <c r="Y40" s="46"/>
      <c r="Z40" s="46"/>
      <c r="AA40" s="46"/>
      <c r="AB40" s="46"/>
      <c r="AC40" s="46"/>
      <c r="AD40" s="46"/>
      <c r="AE40" s="96"/>
      <c r="AF40" s="96"/>
      <c r="AG40" s="96"/>
      <c r="AH40" s="96"/>
      <c r="AI40" s="96"/>
      <c r="AJ40" s="97"/>
      <c r="AK40" s="97"/>
      <c r="AL40" s="96"/>
      <c r="AM40" s="96"/>
      <c r="AN40" s="96"/>
      <c r="AO40" s="96"/>
      <c r="AP40" s="96"/>
      <c r="AQ40" s="97"/>
      <c r="AR40" s="97"/>
      <c r="AS40" s="96"/>
      <c r="AT40" s="96"/>
      <c r="AU40" s="96"/>
      <c r="AV40" s="96"/>
      <c r="AW40" s="96"/>
      <c r="AX40" s="97"/>
      <c r="AY40" s="97"/>
      <c r="AZ40" s="46"/>
      <c r="BA40" s="46"/>
      <c r="BB40" s="46"/>
      <c r="BC40" s="46"/>
      <c r="BD40" s="46"/>
      <c r="BE40" s="46"/>
      <c r="BF40" s="46"/>
      <c r="BJ40" s="46"/>
      <c r="BK40" s="46"/>
      <c r="BL40" s="46"/>
      <c r="BM40" s="46"/>
      <c r="BN40" s="46"/>
      <c r="BO40" s="46"/>
      <c r="BP40" s="46"/>
      <c r="BR40" s="40"/>
    </row>
    <row r="41" spans="1:72" ht="24" customHeight="1">
      <c r="A41" s="40"/>
      <c r="C41" s="224"/>
      <c r="D41" s="225"/>
      <c r="E41" s="219" t="s">
        <v>66</v>
      </c>
      <c r="F41" s="220"/>
      <c r="G41" s="220"/>
      <c r="H41" s="220"/>
      <c r="I41" s="221"/>
      <c r="J41" s="235"/>
      <c r="K41" s="236"/>
      <c r="L41" s="236"/>
      <c r="M41" s="236"/>
      <c r="N41" s="236"/>
      <c r="O41" s="237" t="s">
        <v>57</v>
      </c>
      <c r="P41" s="238"/>
      <c r="Q41" s="210"/>
      <c r="R41" s="211"/>
      <c r="S41" s="211"/>
      <c r="T41" s="211"/>
      <c r="U41" s="211"/>
      <c r="V41" s="211"/>
      <c r="W41" s="212"/>
      <c r="X41" s="87"/>
      <c r="Y41" s="46"/>
      <c r="Z41" s="46"/>
      <c r="AA41" s="46"/>
      <c r="AB41" s="46"/>
      <c r="AC41" s="46"/>
      <c r="AD41" s="46"/>
      <c r="AE41" s="96"/>
      <c r="AF41" s="96"/>
      <c r="AG41" s="96"/>
      <c r="AH41" s="96"/>
      <c r="AI41" s="96"/>
      <c r="AJ41" s="97"/>
      <c r="AK41" s="97"/>
      <c r="AL41" s="96"/>
      <c r="AM41" s="96"/>
      <c r="AN41" s="96"/>
      <c r="AO41" s="96"/>
      <c r="AP41" s="96"/>
      <c r="AQ41" s="97"/>
      <c r="AR41" s="97"/>
      <c r="AS41" s="96"/>
      <c r="AT41" s="96"/>
      <c r="AU41" s="96"/>
      <c r="AV41" s="96"/>
      <c r="AW41" s="96"/>
      <c r="AX41" s="97"/>
      <c r="AY41" s="97"/>
      <c r="AZ41" s="46"/>
      <c r="BA41" s="46"/>
      <c r="BB41" s="46"/>
      <c r="BC41" s="46"/>
      <c r="BD41" s="46"/>
      <c r="BE41" s="46"/>
      <c r="BF41" s="46"/>
      <c r="BJ41" s="46"/>
      <c r="BK41" s="46"/>
      <c r="BL41" s="46"/>
      <c r="BM41" s="46"/>
      <c r="BN41" s="46"/>
      <c r="BO41" s="46"/>
      <c r="BP41" s="46"/>
      <c r="BR41" s="40"/>
    </row>
    <row r="42" spans="1:72" ht="24" customHeight="1">
      <c r="A42" s="40"/>
      <c r="C42" s="226"/>
      <c r="D42" s="227"/>
      <c r="E42" s="228" t="s">
        <v>62</v>
      </c>
      <c r="F42" s="229"/>
      <c r="G42" s="229"/>
      <c r="H42" s="229"/>
      <c r="I42" s="230"/>
      <c r="J42" s="231"/>
      <c r="K42" s="232"/>
      <c r="L42" s="232"/>
      <c r="M42" s="232"/>
      <c r="N42" s="232"/>
      <c r="O42" s="233" t="s">
        <v>57</v>
      </c>
      <c r="P42" s="234"/>
      <c r="Q42" s="213"/>
      <c r="R42" s="214"/>
      <c r="S42" s="214"/>
      <c r="T42" s="214"/>
      <c r="U42" s="214"/>
      <c r="V42" s="214"/>
      <c r="W42" s="215"/>
      <c r="X42" s="87"/>
      <c r="Y42" s="46"/>
      <c r="Z42" s="46"/>
      <c r="AA42" s="46"/>
      <c r="AB42" s="46"/>
      <c r="AC42" s="46"/>
      <c r="AD42" s="46"/>
      <c r="AE42" s="96"/>
      <c r="AF42" s="96"/>
      <c r="AG42" s="96"/>
      <c r="AH42" s="96"/>
      <c r="AI42" s="96"/>
      <c r="AJ42" s="97"/>
      <c r="AK42" s="97"/>
      <c r="AL42" s="96"/>
      <c r="AM42" s="96"/>
      <c r="AN42" s="96"/>
      <c r="AO42" s="96"/>
      <c r="AP42" s="96"/>
      <c r="AQ42" s="97"/>
      <c r="AR42" s="97"/>
      <c r="AS42" s="96"/>
      <c r="AT42" s="96"/>
      <c r="AU42" s="96"/>
      <c r="AV42" s="96"/>
      <c r="AW42" s="96"/>
      <c r="AX42" s="97"/>
      <c r="AY42" s="97"/>
      <c r="AZ42" s="46"/>
      <c r="BA42" s="46"/>
      <c r="BB42" s="46"/>
      <c r="BC42" s="46"/>
      <c r="BD42" s="46"/>
      <c r="BE42" s="46"/>
      <c r="BF42" s="46"/>
      <c r="BJ42" s="46"/>
      <c r="BK42" s="46"/>
      <c r="BL42" s="46"/>
      <c r="BM42" s="46"/>
      <c r="BN42" s="46"/>
      <c r="BO42" s="46"/>
      <c r="BP42" s="46"/>
      <c r="BR42" s="40"/>
    </row>
    <row r="43" spans="1:72" ht="5.25" customHeight="1">
      <c r="A43" s="40"/>
      <c r="BJ43" s="46"/>
      <c r="BK43" s="46"/>
      <c r="BR43" s="40"/>
    </row>
    <row r="44" spans="1:72" ht="13.5" customHeight="1">
      <c r="A44" s="40"/>
      <c r="C44" s="5"/>
      <c r="D44" s="35" t="s">
        <v>6</v>
      </c>
      <c r="BJ44" s="46"/>
      <c r="BK44" s="46"/>
      <c r="BR44" s="40"/>
    </row>
    <row r="45" spans="1:72" ht="7.5" customHeight="1">
      <c r="A45" s="40"/>
      <c r="BJ45" s="46"/>
      <c r="BK45" s="46"/>
      <c r="BR45" s="40"/>
    </row>
    <row r="46" spans="1:72" ht="21" customHeight="1">
      <c r="A46" s="40"/>
      <c r="C46" s="204" t="s">
        <v>79</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R46" s="40"/>
    </row>
    <row r="47" spans="1:72">
      <c r="A47" s="40"/>
      <c r="C47" s="191"/>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3"/>
      <c r="BR47" s="40"/>
    </row>
    <row r="48" spans="1:72" ht="13.5" customHeight="1">
      <c r="A48" s="40"/>
      <c r="C48" s="191"/>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3"/>
      <c r="BR48" s="40"/>
    </row>
    <row r="49" spans="1:70" ht="13.5" customHeight="1">
      <c r="A49" s="40"/>
      <c r="C49" s="191"/>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R49" s="40"/>
    </row>
    <row r="50" spans="1:70" ht="13.5" customHeight="1">
      <c r="A50" s="40"/>
      <c r="C50" s="194"/>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R50" s="40"/>
    </row>
    <row r="51" spans="1:70" ht="13.5" customHeight="1">
      <c r="A51" s="40"/>
      <c r="H51" s="11"/>
      <c r="L51" s="33"/>
      <c r="M51" s="7"/>
      <c r="N51" s="7"/>
      <c r="O51" s="7"/>
      <c r="P51" s="7"/>
      <c r="Q51" s="7"/>
      <c r="R51" s="7"/>
      <c r="S51" s="7"/>
      <c r="T51" s="7"/>
      <c r="U51" s="7"/>
      <c r="V51" s="15"/>
      <c r="W51" s="15"/>
      <c r="X51" s="15"/>
      <c r="Y51" s="15"/>
      <c r="Z51" s="15"/>
      <c r="AA51" s="15"/>
      <c r="AB51" s="15"/>
      <c r="AC51" s="15"/>
      <c r="AD51" s="15"/>
      <c r="AE51" s="15"/>
      <c r="AF51" s="15"/>
      <c r="AG51" s="15"/>
      <c r="AI51" s="11"/>
      <c r="AM51" s="33"/>
      <c r="BR51" s="40"/>
    </row>
    <row r="52" spans="1:70" ht="14.25" customHeight="1">
      <c r="A52" s="40"/>
      <c r="B52" s="40"/>
      <c r="C52" s="40"/>
      <c r="D52" s="40"/>
      <c r="E52" s="40"/>
      <c r="F52" s="40"/>
      <c r="G52" s="40"/>
      <c r="H52" s="40"/>
      <c r="I52" s="40"/>
      <c r="J52" s="40"/>
      <c r="K52" s="40"/>
      <c r="L52" s="40"/>
      <c r="M52" s="40"/>
      <c r="N52" s="40"/>
      <c r="O52" s="40"/>
      <c r="P52" s="40"/>
      <c r="Q52" s="40"/>
      <c r="R52" s="40"/>
      <c r="S52" s="40"/>
      <c r="T52" s="40"/>
      <c r="U52" s="197" t="s">
        <v>59</v>
      </c>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40"/>
      <c r="AZ52" s="40"/>
      <c r="BA52" s="40"/>
      <c r="BB52" s="40"/>
      <c r="BC52" s="40"/>
      <c r="BD52" s="40"/>
      <c r="BE52" s="40"/>
      <c r="BF52" s="40"/>
      <c r="BG52" s="40"/>
      <c r="BH52" s="40"/>
      <c r="BI52" s="40"/>
      <c r="BJ52" s="40"/>
      <c r="BK52" s="40"/>
      <c r="BL52" s="40"/>
      <c r="BM52" s="40"/>
      <c r="BN52" s="40"/>
      <c r="BO52" s="40"/>
      <c r="BP52" s="40"/>
      <c r="BQ52" s="40"/>
      <c r="BR52" s="40"/>
    </row>
    <row r="53" spans="1:70">
      <c r="D53" s="12" t="s">
        <v>35</v>
      </c>
      <c r="AI53" s="12" t="s">
        <v>35</v>
      </c>
    </row>
  </sheetData>
  <mergeCells count="199">
    <mergeCell ref="C47:BP47"/>
    <mergeCell ref="C48:BP48"/>
    <mergeCell ref="C49:BP49"/>
    <mergeCell ref="C50:BP50"/>
    <mergeCell ref="U52:AX52"/>
    <mergeCell ref="AK31:BF31"/>
    <mergeCell ref="AK32:BF32"/>
    <mergeCell ref="F32:AD32"/>
    <mergeCell ref="F33:AD33"/>
    <mergeCell ref="AK33:BF33"/>
    <mergeCell ref="AK34:BF34"/>
    <mergeCell ref="C46:BP46"/>
    <mergeCell ref="Q40:W42"/>
    <mergeCell ref="E40:I40"/>
    <mergeCell ref="E41:I41"/>
    <mergeCell ref="C40:D42"/>
    <mergeCell ref="E42:I42"/>
    <mergeCell ref="J42:N42"/>
    <mergeCell ref="O42:P42"/>
    <mergeCell ref="J41:N41"/>
    <mergeCell ref="O41:P41"/>
    <mergeCell ref="J40:N40"/>
    <mergeCell ref="O40:P40"/>
    <mergeCell ref="C38:I38"/>
    <mergeCell ref="BH16:BP16"/>
    <mergeCell ref="BH17:BP17"/>
    <mergeCell ref="AS24:AW24"/>
    <mergeCell ref="AX24:AY24"/>
    <mergeCell ref="AZ22:BF22"/>
    <mergeCell ref="AZ23:BD23"/>
    <mergeCell ref="BE23:BF23"/>
    <mergeCell ref="AZ24:BD24"/>
    <mergeCell ref="BE24:BF24"/>
    <mergeCell ref="AS18:AV18"/>
    <mergeCell ref="AW18:AY18"/>
    <mergeCell ref="AS19:AV19"/>
    <mergeCell ref="AW19:AY19"/>
    <mergeCell ref="B2:BQ2"/>
    <mergeCell ref="BH36:BP36"/>
    <mergeCell ref="BH37:BP37"/>
    <mergeCell ref="BH18:BP18"/>
    <mergeCell ref="BH19:BP19"/>
    <mergeCell ref="BH22:BP22"/>
    <mergeCell ref="BH23:BP23"/>
    <mergeCell ref="BH24:BP24"/>
    <mergeCell ref="J7:AI7"/>
    <mergeCell ref="J8:AI8"/>
    <mergeCell ref="AJ7:AP7"/>
    <mergeCell ref="AJ8:AP8"/>
    <mergeCell ref="AQ7:BP7"/>
    <mergeCell ref="AQ8:BP8"/>
    <mergeCell ref="C4:I4"/>
    <mergeCell ref="J6:BP6"/>
    <mergeCell ref="S5:BP5"/>
    <mergeCell ref="J4:BP4"/>
    <mergeCell ref="AF9:AT9"/>
    <mergeCell ref="AF10:AT10"/>
    <mergeCell ref="AU9:BA9"/>
    <mergeCell ref="AU10:BA10"/>
    <mergeCell ref="BB9:BP9"/>
    <mergeCell ref="BB10:BP10"/>
    <mergeCell ref="C5:I6"/>
    <mergeCell ref="C7:I7"/>
    <mergeCell ref="C8:I8"/>
    <mergeCell ref="C9:I9"/>
    <mergeCell ref="C10:I10"/>
    <mergeCell ref="J9:X9"/>
    <mergeCell ref="J10:X10"/>
    <mergeCell ref="Y9:AE9"/>
    <mergeCell ref="Y10:AE10"/>
    <mergeCell ref="J5:K5"/>
    <mergeCell ref="L5:R5"/>
    <mergeCell ref="J39:N39"/>
    <mergeCell ref="O39:P39"/>
    <mergeCell ref="Q39:U39"/>
    <mergeCell ref="V39:W39"/>
    <mergeCell ref="J38:N38"/>
    <mergeCell ref="O38:P38"/>
    <mergeCell ref="Q38:U38"/>
    <mergeCell ref="V38:W38"/>
    <mergeCell ref="C39:I39"/>
    <mergeCell ref="C37:I37"/>
    <mergeCell ref="J37:P37"/>
    <mergeCell ref="C15:I15"/>
    <mergeCell ref="J15:P15"/>
    <mergeCell ref="C31:E31"/>
    <mergeCell ref="F31:AD31"/>
    <mergeCell ref="AH31:AJ31"/>
    <mergeCell ref="Q15:W15"/>
    <mergeCell ref="X15:AD15"/>
    <mergeCell ref="AE15:AK15"/>
    <mergeCell ref="AE18:AH18"/>
    <mergeCell ref="AI18:AK18"/>
    <mergeCell ref="AE19:AH19"/>
    <mergeCell ref="AI19:AK19"/>
    <mergeCell ref="V37:W37"/>
    <mergeCell ref="Q37:U37"/>
    <mergeCell ref="Q22:W22"/>
    <mergeCell ref="X22:AD22"/>
    <mergeCell ref="C22:I22"/>
    <mergeCell ref="AE22:AK22"/>
    <mergeCell ref="C18:I18"/>
    <mergeCell ref="C19:I19"/>
    <mergeCell ref="AB18:AD18"/>
    <mergeCell ref="X19:AA19"/>
    <mergeCell ref="V23:W23"/>
    <mergeCell ref="C36:I36"/>
    <mergeCell ref="J36:P36"/>
    <mergeCell ref="Q36:W36"/>
    <mergeCell ref="C24:I24"/>
    <mergeCell ref="C23:I23"/>
    <mergeCell ref="F34:AD34"/>
    <mergeCell ref="J23:N23"/>
    <mergeCell ref="O23:P23"/>
    <mergeCell ref="Q23:U23"/>
    <mergeCell ref="O24:P24"/>
    <mergeCell ref="AC24:AD24"/>
    <mergeCell ref="J24:N24"/>
    <mergeCell ref="Q24:U24"/>
    <mergeCell ref="V24:W24"/>
    <mergeCell ref="X24:AB24"/>
    <mergeCell ref="E13:G13"/>
    <mergeCell ref="H13:N13"/>
    <mergeCell ref="S13:U13"/>
    <mergeCell ref="V13:AC13"/>
    <mergeCell ref="AH13:AJ13"/>
    <mergeCell ref="AK13:BF13"/>
    <mergeCell ref="C16:I16"/>
    <mergeCell ref="C17:I17"/>
    <mergeCell ref="X16:AA16"/>
    <mergeCell ref="AB16:AD16"/>
    <mergeCell ref="X17:AA17"/>
    <mergeCell ref="AB17:AD17"/>
    <mergeCell ref="AI17:AK17"/>
    <mergeCell ref="AL16:AO16"/>
    <mergeCell ref="AP16:AR16"/>
    <mergeCell ref="AL17:AO17"/>
    <mergeCell ref="AP17:AR17"/>
    <mergeCell ref="AE16:AH16"/>
    <mergeCell ref="AI16:AK16"/>
    <mergeCell ref="AE17:AH17"/>
    <mergeCell ref="AS15:AY15"/>
    <mergeCell ref="J16:M16"/>
    <mergeCell ref="N16:P16"/>
    <mergeCell ref="J17:M17"/>
    <mergeCell ref="Q17:T17"/>
    <mergeCell ref="U17:W17"/>
    <mergeCell ref="N17:P17"/>
    <mergeCell ref="Q16:T16"/>
    <mergeCell ref="U16:W16"/>
    <mergeCell ref="AW16:AY16"/>
    <mergeCell ref="AS17:AV17"/>
    <mergeCell ref="AW17:AY17"/>
    <mergeCell ref="AL22:AR22"/>
    <mergeCell ref="AS16:AV16"/>
    <mergeCell ref="AP18:AR18"/>
    <mergeCell ref="U18:W18"/>
    <mergeCell ref="U19:W19"/>
    <mergeCell ref="AL19:AO19"/>
    <mergeCell ref="X18:AA18"/>
    <mergeCell ref="J22:P22"/>
    <mergeCell ref="J18:M18"/>
    <mergeCell ref="J19:M19"/>
    <mergeCell ref="N18:P18"/>
    <mergeCell ref="N19:P19"/>
    <mergeCell ref="Q18:T18"/>
    <mergeCell ref="AP19:AR19"/>
    <mergeCell ref="Q19:T19"/>
    <mergeCell ref="AB19:AD19"/>
    <mergeCell ref="AZ15:BF15"/>
    <mergeCell ref="AZ16:BC16"/>
    <mergeCell ref="BD16:BF16"/>
    <mergeCell ref="AZ17:BC17"/>
    <mergeCell ref="BD17:BF17"/>
    <mergeCell ref="AZ18:BC18"/>
    <mergeCell ref="BD18:BF18"/>
    <mergeCell ref="AZ19:BC19"/>
    <mergeCell ref="BD19:BF19"/>
    <mergeCell ref="X39:AB39"/>
    <mergeCell ref="AC39:AD39"/>
    <mergeCell ref="AL15:AR15"/>
    <mergeCell ref="AS22:AY22"/>
    <mergeCell ref="AS23:AW23"/>
    <mergeCell ref="AX23:AY23"/>
    <mergeCell ref="AL18:AO18"/>
    <mergeCell ref="X37:AB37"/>
    <mergeCell ref="AC37:AD37"/>
    <mergeCell ref="X38:AB38"/>
    <mergeCell ref="AC38:AD38"/>
    <mergeCell ref="X23:AB23"/>
    <mergeCell ref="AC23:AD23"/>
    <mergeCell ref="AE23:AI23"/>
    <mergeCell ref="AJ23:AK23"/>
    <mergeCell ref="AL23:AP23"/>
    <mergeCell ref="AQ23:AR23"/>
    <mergeCell ref="AQ24:AR24"/>
    <mergeCell ref="AL24:AP24"/>
    <mergeCell ref="AE24:AI24"/>
    <mergeCell ref="AJ24:AK24"/>
  </mergeCells>
  <phoneticPr fontId="21"/>
  <dataValidations count="4">
    <dataValidation imeMode="off" allowBlank="1" showInputMessage="1" showErrorMessage="1" sqref="AF10 L5:R5 BB10 J7:J8 BE23:BE24 J10 AE23:AE24 O23:O24 J23:J24 V23:V24 Q23:Q24 X23:X24 AC23:AC24 AL39:AP39 AS23:AS24 AJ23:AJ24 AE16:AE18 J16:J18 Q16:Q18 X16:X18 AX23:AX24 O39:P42 AQ39:AR42 J39:N39 BO39:BP39 AZ16:AZ18 AX39:AY42 AZ39:BF39 AS39:AW39 AJ39:AK42 AS16:AS18 AL16:AL18 AL23:AL24 AQ23:AQ24 AZ23:AZ24 AQ7:AQ8 Q39:AD39"/>
    <dataValidation imeMode="hiragana" allowBlank="1" showInputMessage="1" showErrorMessage="1" sqref="J6"/>
    <dataValidation type="whole" imeMode="off" allowBlank="1" showInputMessage="1" showErrorMessage="1" sqref="J40:N42 AL40:AP42 AS40:AW42 AE40:AI42">
      <formula1>0</formula1>
      <formula2>99</formula2>
    </dataValidation>
    <dataValidation type="list" allowBlank="1" showInputMessage="1" showErrorMessage="1" sqref="C31:E31 AH13 AH31 S13 E13">
      <formula1>$D$52:$D$53</formula1>
    </dataValidation>
  </dataValidations>
  <pageMargins left="0.69" right="0.22" top="0.22" bottom="0.16" header="0.11" footer="0.11"/>
  <pageSetup paperSize="9" scale="88" fitToHeight="0" orientation="portrait" r:id="rId1"/>
  <ignoredErrors>
    <ignoredError sqref="J19 O39:P39 AJ7:AP7 Y10:AE10 Y9:AE9 AJ8:AP8 AU9:BA9 AU10:BA1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90" zoomScaleNormal="90" workbookViewId="0">
      <selection activeCell="D10" sqref="D10:D29"/>
    </sheetView>
  </sheetViews>
  <sheetFormatPr defaultRowHeight="13.5"/>
  <cols>
    <col min="1" max="2" width="1.5" customWidth="1"/>
    <col min="3" max="3" width="2.875" customWidth="1"/>
    <col min="4" max="4" width="19.625" customWidth="1"/>
    <col min="5" max="5" width="2.875" customWidth="1"/>
    <col min="6" max="6" width="19.625" customWidth="1"/>
    <col min="7" max="7" width="2.875" customWidth="1"/>
    <col min="8" max="8" width="19.625" customWidth="1"/>
    <col min="9" max="9" width="2.875" customWidth="1"/>
    <col min="10" max="10" width="19.625" customWidth="1"/>
    <col min="11" max="12" width="1.5" customWidth="1"/>
    <col min="13" max="13" width="4.75" customWidth="1"/>
    <col min="14" max="14" width="4.25" customWidth="1"/>
    <col min="15" max="15" width="45.75" bestFit="1" customWidth="1"/>
  </cols>
  <sheetData>
    <row r="1" spans="1:15">
      <c r="B1" s="7"/>
    </row>
    <row r="2" spans="1:15" ht="27" customHeight="1">
      <c r="A2" s="40"/>
      <c r="B2" s="175" t="str">
        <f>大会要項!C1&amp;"　選手名簿"</f>
        <v>令和2年如月エスペjr.フェスティバル　選手名簿</v>
      </c>
      <c r="C2" s="175"/>
      <c r="D2" s="175"/>
      <c r="E2" s="175"/>
      <c r="F2" s="175"/>
      <c r="G2" s="175"/>
      <c r="H2" s="175"/>
      <c r="I2" s="175"/>
      <c r="J2" s="175"/>
      <c r="K2" s="45"/>
      <c r="L2" s="41"/>
    </row>
    <row r="3" spans="1:15" ht="12" customHeight="1">
      <c r="A3" s="40"/>
      <c r="C3" s="8"/>
      <c r="D3" s="8"/>
      <c r="E3" s="8"/>
      <c r="F3" s="8"/>
      <c r="G3" s="8"/>
      <c r="H3" s="8"/>
      <c r="I3" s="8"/>
      <c r="J3" s="8"/>
      <c r="L3" s="40"/>
    </row>
    <row r="4" spans="1:15" ht="30" customHeight="1">
      <c r="A4" s="40"/>
      <c r="C4" s="136" t="s">
        <v>0</v>
      </c>
      <c r="D4" s="137"/>
      <c r="E4" s="246">
        <f>申込書!J4</f>
        <v>0</v>
      </c>
      <c r="F4" s="247"/>
      <c r="G4" s="247"/>
      <c r="H4" s="247"/>
      <c r="I4" s="247"/>
      <c r="J4" s="248"/>
      <c r="L4" s="40"/>
    </row>
    <row r="5" spans="1:15" ht="30" customHeight="1">
      <c r="A5" s="40"/>
      <c r="C5" s="252" t="s">
        <v>24</v>
      </c>
      <c r="D5" s="253"/>
      <c r="E5" s="249" t="str">
        <f>IF(申込書!L5="","","〒"&amp;申込書!L5&amp;"　"&amp;申込書!J6)</f>
        <v/>
      </c>
      <c r="F5" s="250"/>
      <c r="G5" s="250"/>
      <c r="H5" s="250"/>
      <c r="I5" s="250"/>
      <c r="J5" s="251"/>
      <c r="L5" s="40"/>
      <c r="O5" s="243" t="s">
        <v>107</v>
      </c>
    </row>
    <row r="6" spans="1:15" ht="30" customHeight="1">
      <c r="A6" s="40"/>
      <c r="C6" s="136" t="s">
        <v>1</v>
      </c>
      <c r="D6" s="137"/>
      <c r="E6" s="244">
        <f>申込書!J7</f>
        <v>0</v>
      </c>
      <c r="F6" s="245"/>
      <c r="G6" s="136" t="s">
        <v>28</v>
      </c>
      <c r="H6" s="137"/>
      <c r="I6" s="244">
        <f>申込書!AF9</f>
        <v>0</v>
      </c>
      <c r="J6" s="245"/>
      <c r="L6" s="40"/>
      <c r="O6" s="243"/>
    </row>
    <row r="7" spans="1:15" ht="30" customHeight="1">
      <c r="A7" s="40"/>
      <c r="C7" s="136" t="s">
        <v>27</v>
      </c>
      <c r="D7" s="137"/>
      <c r="E7" s="244">
        <f>申込書!J9</f>
        <v>0</v>
      </c>
      <c r="F7" s="245"/>
      <c r="G7" s="136" t="s">
        <v>29</v>
      </c>
      <c r="H7" s="137"/>
      <c r="I7" s="244">
        <f>申込書!BB9</f>
        <v>0</v>
      </c>
      <c r="J7" s="245"/>
      <c r="L7" s="40"/>
    </row>
    <row r="8" spans="1:15" ht="15" customHeight="1">
      <c r="A8" s="40"/>
      <c r="L8" s="40"/>
    </row>
    <row r="9" spans="1:15" ht="14.25">
      <c r="A9" s="40"/>
      <c r="B9" s="6"/>
      <c r="C9" s="52" t="s">
        <v>34</v>
      </c>
      <c r="D9" s="53" t="s">
        <v>108</v>
      </c>
      <c r="E9" s="52" t="s">
        <v>34</v>
      </c>
      <c r="F9" s="53" t="s">
        <v>108</v>
      </c>
      <c r="G9" s="52" t="s">
        <v>34</v>
      </c>
      <c r="H9" s="53" t="s">
        <v>108</v>
      </c>
      <c r="I9" s="52" t="s">
        <v>34</v>
      </c>
      <c r="J9" s="53" t="s">
        <v>108</v>
      </c>
      <c r="L9" s="40"/>
    </row>
    <row r="10" spans="1:15" ht="30" customHeight="1">
      <c r="A10" s="40"/>
      <c r="C10" s="54">
        <v>1</v>
      </c>
      <c r="D10" s="55"/>
      <c r="E10" s="54">
        <v>21</v>
      </c>
      <c r="F10" s="55"/>
      <c r="G10" s="54">
        <v>41</v>
      </c>
      <c r="H10" s="55"/>
      <c r="I10" s="54">
        <v>61</v>
      </c>
      <c r="J10" s="55"/>
      <c r="L10" s="40"/>
    </row>
    <row r="11" spans="1:15" ht="30" customHeight="1">
      <c r="A11" s="40"/>
      <c r="C11" s="56">
        <v>2</v>
      </c>
      <c r="D11" s="57"/>
      <c r="E11" s="56">
        <v>22</v>
      </c>
      <c r="F11" s="57"/>
      <c r="G11" s="56">
        <v>42</v>
      </c>
      <c r="H11" s="57"/>
      <c r="I11" s="56">
        <v>62</v>
      </c>
      <c r="J11" s="57"/>
      <c r="L11" s="40"/>
    </row>
    <row r="12" spans="1:15" ht="30" customHeight="1">
      <c r="A12" s="40"/>
      <c r="C12" s="56">
        <v>3</v>
      </c>
      <c r="D12" s="57"/>
      <c r="E12" s="56">
        <v>23</v>
      </c>
      <c r="F12" s="57"/>
      <c r="G12" s="56">
        <v>43</v>
      </c>
      <c r="H12" s="57"/>
      <c r="I12" s="56">
        <v>63</v>
      </c>
      <c r="J12" s="57"/>
      <c r="L12" s="40"/>
    </row>
    <row r="13" spans="1:15" ht="30" customHeight="1" thickBot="1">
      <c r="A13" s="40"/>
      <c r="C13" s="56">
        <v>4</v>
      </c>
      <c r="D13" s="57"/>
      <c r="E13" s="56">
        <v>24</v>
      </c>
      <c r="F13" s="57"/>
      <c r="G13" s="56">
        <v>44</v>
      </c>
      <c r="H13" s="57"/>
      <c r="I13" s="56">
        <v>64</v>
      </c>
      <c r="J13" s="57"/>
      <c r="K13" s="48"/>
      <c r="L13" s="40"/>
    </row>
    <row r="14" spans="1:15" ht="30" customHeight="1" thickTop="1" thickBot="1">
      <c r="A14" s="40"/>
      <c r="C14" s="56">
        <v>5</v>
      </c>
      <c r="D14" s="57"/>
      <c r="E14" s="56">
        <v>25</v>
      </c>
      <c r="F14" s="57"/>
      <c r="G14" s="56">
        <v>45</v>
      </c>
      <c r="H14" s="57"/>
      <c r="I14" s="56">
        <v>65</v>
      </c>
      <c r="J14" s="57"/>
      <c r="K14" s="48"/>
      <c r="L14" s="40"/>
    </row>
    <row r="15" spans="1:15" ht="30" customHeight="1" thickTop="1" thickBot="1">
      <c r="A15" s="40"/>
      <c r="C15" s="56">
        <v>6</v>
      </c>
      <c r="D15" s="57"/>
      <c r="E15" s="56">
        <v>26</v>
      </c>
      <c r="F15" s="57"/>
      <c r="G15" s="56">
        <v>46</v>
      </c>
      <c r="H15" s="57"/>
      <c r="I15" s="56">
        <v>66</v>
      </c>
      <c r="J15" s="57"/>
      <c r="K15" s="48"/>
      <c r="L15" s="40"/>
    </row>
    <row r="16" spans="1:15" ht="30" customHeight="1" thickTop="1" thickBot="1">
      <c r="A16" s="40"/>
      <c r="C16" s="56">
        <v>7</v>
      </c>
      <c r="D16" s="57"/>
      <c r="E16" s="56">
        <v>27</v>
      </c>
      <c r="F16" s="57"/>
      <c r="G16" s="56">
        <v>47</v>
      </c>
      <c r="H16" s="57"/>
      <c r="I16" s="56">
        <v>67</v>
      </c>
      <c r="J16" s="57"/>
      <c r="K16" s="48"/>
      <c r="L16" s="40"/>
    </row>
    <row r="17" spans="1:12" ht="30" customHeight="1" thickTop="1" thickBot="1">
      <c r="A17" s="40"/>
      <c r="C17" s="56">
        <v>8</v>
      </c>
      <c r="D17" s="57"/>
      <c r="E17" s="56">
        <v>28</v>
      </c>
      <c r="F17" s="57"/>
      <c r="G17" s="56">
        <v>48</v>
      </c>
      <c r="H17" s="57"/>
      <c r="I17" s="56">
        <v>68</v>
      </c>
      <c r="J17" s="57"/>
      <c r="K17" s="48"/>
      <c r="L17" s="40"/>
    </row>
    <row r="18" spans="1:12" ht="30" customHeight="1" thickTop="1" thickBot="1">
      <c r="A18" s="40"/>
      <c r="B18" s="1"/>
      <c r="C18" s="56">
        <v>9</v>
      </c>
      <c r="D18" s="57"/>
      <c r="E18" s="56">
        <v>29</v>
      </c>
      <c r="F18" s="57"/>
      <c r="G18" s="56">
        <v>49</v>
      </c>
      <c r="H18" s="57"/>
      <c r="I18" s="56">
        <v>69</v>
      </c>
      <c r="J18" s="57"/>
      <c r="K18" s="48"/>
      <c r="L18" s="40"/>
    </row>
    <row r="19" spans="1:12" ht="30" customHeight="1" thickTop="1" thickBot="1">
      <c r="A19" s="40"/>
      <c r="B19" s="1"/>
      <c r="C19" s="56">
        <v>10</v>
      </c>
      <c r="D19" s="57"/>
      <c r="E19" s="56">
        <v>30</v>
      </c>
      <c r="F19" s="57"/>
      <c r="G19" s="56">
        <v>50</v>
      </c>
      <c r="H19" s="57"/>
      <c r="I19" s="56">
        <v>70</v>
      </c>
      <c r="J19" s="57"/>
      <c r="K19" s="48"/>
      <c r="L19" s="40"/>
    </row>
    <row r="20" spans="1:12" ht="30" customHeight="1" thickTop="1" thickBot="1">
      <c r="A20" s="40"/>
      <c r="B20" s="1"/>
      <c r="C20" s="56">
        <v>11</v>
      </c>
      <c r="D20" s="57"/>
      <c r="E20" s="56">
        <v>31</v>
      </c>
      <c r="F20" s="57"/>
      <c r="G20" s="56">
        <v>51</v>
      </c>
      <c r="H20" s="57"/>
      <c r="I20" s="56">
        <v>71</v>
      </c>
      <c r="J20" s="57"/>
      <c r="K20" s="48"/>
      <c r="L20" s="40"/>
    </row>
    <row r="21" spans="1:12" ht="30" customHeight="1" thickTop="1" thickBot="1">
      <c r="A21" s="40"/>
      <c r="C21" s="56">
        <v>12</v>
      </c>
      <c r="D21" s="57"/>
      <c r="E21" s="56">
        <v>32</v>
      </c>
      <c r="F21" s="57"/>
      <c r="G21" s="56">
        <v>52</v>
      </c>
      <c r="H21" s="57"/>
      <c r="I21" s="56">
        <v>72</v>
      </c>
      <c r="J21" s="57"/>
      <c r="K21" s="48"/>
      <c r="L21" s="40"/>
    </row>
    <row r="22" spans="1:12" ht="30" customHeight="1" thickTop="1">
      <c r="A22" s="40"/>
      <c r="C22" s="56">
        <v>13</v>
      </c>
      <c r="D22" s="57"/>
      <c r="E22" s="56">
        <v>33</v>
      </c>
      <c r="F22" s="57"/>
      <c r="G22" s="56">
        <v>53</v>
      </c>
      <c r="H22" s="57"/>
      <c r="I22" s="56">
        <v>73</v>
      </c>
      <c r="J22" s="57"/>
      <c r="L22" s="40"/>
    </row>
    <row r="23" spans="1:12" ht="30" customHeight="1">
      <c r="A23" s="40"/>
      <c r="B23" s="2"/>
      <c r="C23" s="56">
        <v>14</v>
      </c>
      <c r="D23" s="57"/>
      <c r="E23" s="56">
        <v>34</v>
      </c>
      <c r="F23" s="57"/>
      <c r="G23" s="56">
        <v>54</v>
      </c>
      <c r="H23" s="57"/>
      <c r="I23" s="56">
        <v>74</v>
      </c>
      <c r="J23" s="57"/>
      <c r="L23" s="40"/>
    </row>
    <row r="24" spans="1:12" ht="30" customHeight="1">
      <c r="A24" s="40"/>
      <c r="C24" s="56">
        <v>15</v>
      </c>
      <c r="D24" s="57"/>
      <c r="E24" s="56">
        <v>35</v>
      </c>
      <c r="F24" s="57"/>
      <c r="G24" s="56">
        <v>55</v>
      </c>
      <c r="H24" s="57"/>
      <c r="I24" s="56">
        <v>75</v>
      </c>
      <c r="J24" s="57"/>
      <c r="L24" s="40"/>
    </row>
    <row r="25" spans="1:12" ht="30" customHeight="1">
      <c r="A25" s="40"/>
      <c r="C25" s="56">
        <v>16</v>
      </c>
      <c r="D25" s="57"/>
      <c r="E25" s="56">
        <v>36</v>
      </c>
      <c r="F25" s="57"/>
      <c r="G25" s="56">
        <v>56</v>
      </c>
      <c r="H25" s="57"/>
      <c r="I25" s="56">
        <v>76</v>
      </c>
      <c r="J25" s="57"/>
      <c r="L25" s="40"/>
    </row>
    <row r="26" spans="1:12" ht="30" customHeight="1">
      <c r="A26" s="40"/>
      <c r="C26" s="56">
        <v>17</v>
      </c>
      <c r="D26" s="57"/>
      <c r="E26" s="56">
        <v>37</v>
      </c>
      <c r="F26" s="57"/>
      <c r="G26" s="56">
        <v>57</v>
      </c>
      <c r="H26" s="57"/>
      <c r="I26" s="56">
        <v>77</v>
      </c>
      <c r="J26" s="57"/>
      <c r="L26" s="40"/>
    </row>
    <row r="27" spans="1:12" ht="30" customHeight="1">
      <c r="A27" s="40"/>
      <c r="C27" s="56">
        <v>18</v>
      </c>
      <c r="D27" s="57"/>
      <c r="E27" s="56">
        <v>38</v>
      </c>
      <c r="F27" s="57"/>
      <c r="G27" s="56">
        <v>58</v>
      </c>
      <c r="H27" s="57"/>
      <c r="I27" s="56">
        <v>78</v>
      </c>
      <c r="J27" s="57"/>
      <c r="L27" s="40"/>
    </row>
    <row r="28" spans="1:12" ht="30" customHeight="1">
      <c r="A28" s="40"/>
      <c r="C28" s="56">
        <v>19</v>
      </c>
      <c r="D28" s="57"/>
      <c r="E28" s="56">
        <v>39</v>
      </c>
      <c r="F28" s="57"/>
      <c r="G28" s="56">
        <v>59</v>
      </c>
      <c r="H28" s="57"/>
      <c r="I28" s="56">
        <v>79</v>
      </c>
      <c r="J28" s="57"/>
      <c r="L28" s="40"/>
    </row>
    <row r="29" spans="1:12" ht="30" customHeight="1">
      <c r="A29" s="40"/>
      <c r="C29" s="58">
        <v>20</v>
      </c>
      <c r="D29" s="59"/>
      <c r="E29" s="58">
        <v>40</v>
      </c>
      <c r="F29" s="59"/>
      <c r="G29" s="58">
        <v>60</v>
      </c>
      <c r="H29" s="59"/>
      <c r="I29" s="58">
        <v>80</v>
      </c>
      <c r="J29" s="59"/>
      <c r="L29" s="40"/>
    </row>
    <row r="30" spans="1:12" ht="29.25" customHeight="1">
      <c r="A30" s="40"/>
      <c r="C30" s="34"/>
      <c r="D30" s="34"/>
      <c r="E30" s="34"/>
      <c r="F30" s="34"/>
      <c r="G30" s="34"/>
      <c r="H30" s="34"/>
      <c r="I30" s="34"/>
      <c r="J30" s="34"/>
      <c r="L30" s="40"/>
    </row>
    <row r="31" spans="1:12" ht="34.5" customHeight="1">
      <c r="A31" s="40"/>
      <c r="L31" s="40"/>
    </row>
    <row r="32" spans="1:12" ht="14.25" customHeight="1">
      <c r="A32" s="40"/>
      <c r="B32" s="40"/>
      <c r="C32" s="40"/>
      <c r="D32" s="40"/>
      <c r="E32" s="197" t="s">
        <v>59</v>
      </c>
      <c r="F32" s="197"/>
      <c r="G32" s="197"/>
      <c r="H32" s="197"/>
      <c r="I32" s="40"/>
      <c r="J32" s="40"/>
      <c r="K32" s="40"/>
      <c r="L32" s="40"/>
    </row>
  </sheetData>
  <mergeCells count="15">
    <mergeCell ref="O5:O6"/>
    <mergeCell ref="B2:J2"/>
    <mergeCell ref="E32:H32"/>
    <mergeCell ref="G6:H6"/>
    <mergeCell ref="C6:D6"/>
    <mergeCell ref="I6:J6"/>
    <mergeCell ref="E6:F6"/>
    <mergeCell ref="E4:J4"/>
    <mergeCell ref="E5:J5"/>
    <mergeCell ref="E7:F7"/>
    <mergeCell ref="I7:J7"/>
    <mergeCell ref="G7:H7"/>
    <mergeCell ref="C7:D7"/>
    <mergeCell ref="C4:D4"/>
    <mergeCell ref="C5:D5"/>
  </mergeCells>
  <phoneticPr fontId="21"/>
  <pageMargins left="0.69" right="0.13" top="0.22" bottom="0.16" header="0.11" footer="0.11"/>
  <pageSetup paperSize="9" fitToHeight="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
  <sheetViews>
    <sheetView workbookViewId="0">
      <selection activeCell="J4" sqref="J4:BP4"/>
    </sheetView>
  </sheetViews>
  <sheetFormatPr defaultRowHeight="13.5"/>
  <cols>
    <col min="1" max="2" width="3.75" customWidth="1"/>
    <col min="3" max="3" width="23.125" bestFit="1" customWidth="1"/>
    <col min="4" max="4" width="14.875" bestFit="1" customWidth="1"/>
    <col min="5" max="10" width="3.5" customWidth="1"/>
    <col min="11" max="11" width="2.75" customWidth="1"/>
    <col min="12" max="13" width="5.25" bestFit="1" customWidth="1"/>
    <col min="14" max="15" width="3.375" bestFit="1" customWidth="1"/>
    <col min="16" max="17" width="5.25" bestFit="1" customWidth="1"/>
    <col min="18" max="18" width="3.5" bestFit="1" customWidth="1"/>
    <col min="19" max="19" width="3.125" customWidth="1"/>
    <col min="20" max="20" width="5.375" customWidth="1"/>
    <col min="21" max="21" width="5.375" bestFit="1" customWidth="1"/>
    <col min="22" max="22" width="3.25" customWidth="1"/>
  </cols>
  <sheetData>
    <row r="1" spans="1:33">
      <c r="A1" s="60" t="s">
        <v>86</v>
      </c>
      <c r="B1" s="60"/>
      <c r="C1" s="60"/>
      <c r="D1" s="60"/>
      <c r="E1" s="60"/>
      <c r="F1" s="60"/>
      <c r="G1" s="60"/>
      <c r="H1" s="60"/>
      <c r="I1" s="60"/>
      <c r="J1" s="60"/>
      <c r="K1" s="60"/>
      <c r="L1" s="256">
        <v>43554</v>
      </c>
      <c r="M1" s="257"/>
      <c r="N1" s="258"/>
      <c r="O1" s="256">
        <v>43555</v>
      </c>
      <c r="P1" s="257"/>
      <c r="Q1" s="257"/>
      <c r="R1" s="258"/>
      <c r="S1" s="60"/>
      <c r="T1" s="60" t="s">
        <v>80</v>
      </c>
      <c r="U1" s="60"/>
      <c r="V1" s="60"/>
      <c r="W1" s="60"/>
      <c r="X1" s="60"/>
      <c r="Y1" s="60"/>
      <c r="Z1" s="60"/>
      <c r="AA1" s="60"/>
      <c r="AB1" s="60"/>
      <c r="AC1" s="60"/>
      <c r="AD1" s="60"/>
      <c r="AE1" s="60"/>
      <c r="AF1" s="60"/>
      <c r="AG1" s="60"/>
    </row>
    <row r="2" spans="1:33">
      <c r="A2" s="259" t="s">
        <v>81</v>
      </c>
      <c r="B2" s="261" t="s">
        <v>87</v>
      </c>
      <c r="C2" s="263" t="s">
        <v>82</v>
      </c>
      <c r="D2" s="263" t="s">
        <v>83</v>
      </c>
      <c r="E2" s="61">
        <v>43554</v>
      </c>
      <c r="F2" s="62"/>
      <c r="G2" s="63"/>
      <c r="H2" s="61">
        <v>43555</v>
      </c>
      <c r="I2" s="62"/>
      <c r="J2" s="63"/>
      <c r="K2" s="60"/>
      <c r="L2" s="254" t="s">
        <v>84</v>
      </c>
      <c r="M2" s="255"/>
      <c r="N2" s="64"/>
      <c r="O2" s="65"/>
      <c r="P2" s="254" t="s">
        <v>84</v>
      </c>
      <c r="Q2" s="255"/>
      <c r="R2" s="66"/>
      <c r="S2" s="60"/>
      <c r="T2" s="60"/>
      <c r="U2" s="60"/>
      <c r="V2" s="67"/>
      <c r="W2" s="60"/>
      <c r="X2" s="60"/>
      <c r="Y2" s="60"/>
      <c r="Z2" s="60"/>
      <c r="AA2" s="60"/>
      <c r="AB2" s="60"/>
      <c r="AC2" s="60"/>
      <c r="AD2" s="60"/>
      <c r="AE2" s="60"/>
      <c r="AF2" s="60"/>
      <c r="AG2" s="60"/>
    </row>
    <row r="3" spans="1:33">
      <c r="A3" s="260"/>
      <c r="B3" s="262"/>
      <c r="C3" s="264"/>
      <c r="D3" s="264"/>
      <c r="E3" s="79" t="s">
        <v>88</v>
      </c>
      <c r="F3" s="68" t="s">
        <v>89</v>
      </c>
      <c r="G3" s="69" t="s">
        <v>90</v>
      </c>
      <c r="H3" s="79" t="s">
        <v>88</v>
      </c>
      <c r="I3" s="68" t="s">
        <v>89</v>
      </c>
      <c r="J3" s="69" t="s">
        <v>90</v>
      </c>
      <c r="K3" s="80"/>
      <c r="L3" s="81" t="s">
        <v>91</v>
      </c>
      <c r="M3" s="82" t="s">
        <v>92</v>
      </c>
      <c r="N3" s="83" t="s">
        <v>93</v>
      </c>
      <c r="O3" s="84" t="s">
        <v>94</v>
      </c>
      <c r="P3" s="81" t="s">
        <v>91</v>
      </c>
      <c r="Q3" s="82" t="s">
        <v>92</v>
      </c>
      <c r="R3" s="83" t="s">
        <v>93</v>
      </c>
      <c r="S3" s="80"/>
      <c r="T3" s="85" t="s">
        <v>95</v>
      </c>
      <c r="U3" s="85" t="s">
        <v>96</v>
      </c>
      <c r="V3" s="83"/>
      <c r="W3" s="85" t="s">
        <v>97</v>
      </c>
      <c r="X3" s="86" t="s">
        <v>85</v>
      </c>
      <c r="Y3" s="86" t="s">
        <v>98</v>
      </c>
      <c r="Z3" s="69" t="s">
        <v>99</v>
      </c>
      <c r="AA3" s="85" t="s">
        <v>100</v>
      </c>
      <c r="AB3" s="86" t="s">
        <v>101</v>
      </c>
      <c r="AC3" s="69" t="s">
        <v>102</v>
      </c>
      <c r="AD3" s="86" t="s">
        <v>103</v>
      </c>
      <c r="AE3" s="69" t="s">
        <v>104</v>
      </c>
      <c r="AF3" s="86" t="s">
        <v>105</v>
      </c>
      <c r="AG3" s="69" t="s">
        <v>106</v>
      </c>
    </row>
    <row r="4" spans="1:33">
      <c r="A4" s="70"/>
      <c r="B4" s="71"/>
      <c r="C4" s="70" t="str">
        <f>IF(申込書!J4="","",申込書!J4)</f>
        <v/>
      </c>
      <c r="D4" s="72"/>
      <c r="E4" s="73" t="str">
        <f>IF(申込書!J16="","",申込書!J16)</f>
        <v/>
      </c>
      <c r="F4" s="77" t="str">
        <f>IF(申込書!J17="","",申込書!J17)</f>
        <v/>
      </c>
      <c r="G4" s="78" t="str">
        <f>IF(申込書!J18="","",申込書!J18)</f>
        <v/>
      </c>
      <c r="H4" s="73" t="str">
        <f>IF(申込書!Q16="","",申込書!Q16)</f>
        <v/>
      </c>
      <c r="I4" s="77" t="str">
        <f>IF(申込書!Q17="","",申込書!Q17)</f>
        <v/>
      </c>
      <c r="J4" s="78" t="str">
        <f>IF(申込書!Q18="","",申込書!Q18)</f>
        <v/>
      </c>
      <c r="K4" s="60"/>
      <c r="L4" s="73" t="str">
        <f>IF(申込書!J23="","",申込書!J23)</f>
        <v/>
      </c>
      <c r="M4" s="78" t="str">
        <f>IF(申込書!J24="","",申込書!J24)</f>
        <v/>
      </c>
      <c r="N4" s="70" t="str">
        <f>IF(申込書!J38="","",申込書!J38)</f>
        <v/>
      </c>
      <c r="O4" s="70" t="str">
        <f>IF(申込書!Q37="","",申込書!Q37)</f>
        <v/>
      </c>
      <c r="P4" s="73" t="str">
        <f>IF(申込書!Q23="","",申込書!Q23)</f>
        <v/>
      </c>
      <c r="Q4" s="78" t="str">
        <f>IF(申込書!Q24="","",申込書!Q24)</f>
        <v/>
      </c>
      <c r="R4" s="70" t="str">
        <f>IF(申込書!Q38="","",申込書!Q38)</f>
        <v/>
      </c>
      <c r="S4" s="60"/>
      <c r="T4" s="70" t="str">
        <f>IF(申込書!J39="","",申込書!J39)</f>
        <v/>
      </c>
      <c r="U4" s="70" t="str">
        <f>IF(申込書!Q39="","",申込書!Q39)</f>
        <v/>
      </c>
      <c r="V4" s="60"/>
      <c r="W4" s="74" t="str">
        <f>IF(申込書!C31="○","公民館",IF(申込書!AH31="○","旅館","無し"))</f>
        <v>無し</v>
      </c>
      <c r="X4" s="75" t="str">
        <f>申込書!C47&amp;申込書!C48&amp;申込書!C49&amp;申込書!C50</f>
        <v/>
      </c>
      <c r="Y4" s="75"/>
      <c r="Z4" s="76"/>
      <c r="AA4" s="74" t="str">
        <f>IF(Y4+Z4&lt;=0,"",Y4+Z4)</f>
        <v/>
      </c>
      <c r="AB4" s="75" t="str">
        <f>IF(申込書!J9="","",申込書!J9)</f>
        <v/>
      </c>
      <c r="AC4" s="76" t="str">
        <f>IF(申込書!J10="","",申込書!J10)</f>
        <v/>
      </c>
      <c r="AD4" s="75" t="str">
        <f>IF(申込書!AF9="","",申込書!AF9)</f>
        <v/>
      </c>
      <c r="AE4" s="76" t="str">
        <f>IF(申込書!AF10="","",申込書!AF10)</f>
        <v/>
      </c>
      <c r="AF4" s="75" t="str">
        <f>IF(申込書!BB9="","",申込書!BB9)</f>
        <v/>
      </c>
      <c r="AG4" s="76" t="str">
        <f>IF(申込書!BB10="","",申込書!BB10)</f>
        <v/>
      </c>
    </row>
  </sheetData>
  <mergeCells count="8">
    <mergeCell ref="P2:Q2"/>
    <mergeCell ref="L1:N1"/>
    <mergeCell ref="O1:R1"/>
    <mergeCell ref="A2:A3"/>
    <mergeCell ref="B2:B3"/>
    <mergeCell ref="C2:C3"/>
    <mergeCell ref="D2:D3"/>
    <mergeCell ref="L2:M2"/>
  </mergeCells>
  <phoneticPr fontId="2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申込書</vt:lpstr>
      <vt:lpstr>選手名簿</vt:lpstr>
      <vt:lpstr>Sheet1</vt:lpstr>
      <vt:lpstr>選手名簿!Print_Area</vt:lpstr>
      <vt:lpstr>大会要項!Print_Area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2020-01-13T08:03:52Z</cp:lastPrinted>
  <dcterms:created xsi:type="dcterms:W3CDTF">2014-01-20T07:22:24Z</dcterms:created>
  <dcterms:modified xsi:type="dcterms:W3CDTF">2020-01-24T05:02:52Z</dcterms:modified>
</cp:coreProperties>
</file>